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S\FAC ARPA\Final List of Applications\FINAL Spreadsheets for GO\"/>
    </mc:Choice>
  </mc:AlternateContent>
  <bookViews>
    <workbookView xWindow="0" yWindow="0" windowWidth="28800" windowHeight="12300"/>
  </bookViews>
  <sheets>
    <sheet name="Stormwater" sheetId="1" r:id="rId1"/>
  </sheets>
  <definedNames>
    <definedName name="_xlnm._FilterDatabase" localSheetId="0" hidden="1">Stormwater!$A$3:$I$117</definedName>
    <definedName name="_xlnm.Print_Area" localSheetId="0">Stormwater!$A$1:$O$137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1" i="1" l="1"/>
  <c r="H46" i="1" l="1"/>
  <c r="F134" i="1" l="1"/>
  <c r="G134" i="1"/>
  <c r="E13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2" i="1"/>
  <c r="H43" i="1"/>
  <c r="H44" i="1"/>
  <c r="H41" i="1"/>
  <c r="H47" i="1"/>
  <c r="H45" i="1"/>
  <c r="H48" i="1"/>
  <c r="H49" i="1"/>
  <c r="H50" i="1"/>
  <c r="H51" i="1"/>
  <c r="H52" i="1"/>
  <c r="H53" i="1"/>
  <c r="H54" i="1"/>
  <c r="H55" i="1"/>
  <c r="H56" i="1"/>
  <c r="H57" i="1"/>
  <c r="H58" i="1"/>
  <c r="H59" i="1"/>
  <c r="H60" i="1"/>
  <c r="H61" i="1"/>
  <c r="H62" i="1"/>
  <c r="H63" i="1"/>
  <c r="H64" i="1"/>
  <c r="H65" i="1"/>
  <c r="H66" i="1"/>
  <c r="H67" i="1"/>
  <c r="H68" i="1"/>
  <c r="H69" i="1"/>
  <c r="H70" i="1"/>
  <c r="H4" i="1"/>
  <c r="H134" i="1" l="1"/>
</calcChain>
</file>

<file path=xl/comments1.xml><?xml version="1.0" encoding="utf-8"?>
<comments xmlns="http://schemas.openxmlformats.org/spreadsheetml/2006/main">
  <authors>
    <author>Pringer, Sara</author>
  </authors>
  <commentList>
    <comment ref="I3" authorId="0" shapeId="0">
      <text>
        <r>
          <rPr>
            <b/>
            <sz val="9"/>
            <color indexed="81"/>
            <rFont val="Tahoma"/>
            <family val="2"/>
          </rPr>
          <t>Application Status Key:
1) Eligible/Selected for funding = Application has been accepted for funding through the State of Missouri's American Rescue Plan Act. The amount approved for funding has been set aside for the project.
2) Eligible/Partial fund/Waitlisted = Application did not score high enough to qualify for full funding. Project could be partially funded if the applicant can fund the unfunded project balance through another funding source. Or the application will be placed on a waiting list for the full amount of State American Rescue Plan Act funding. In the event that a funded project comes in under budget or is bypassed, those dollars will be made available to applicants on the waitlist according to ranking order.
3) Eligible/Waitlisted = Application has been placed on a waiting list for State American Rescue Plan Act funding. Application did not score high enough to qualify for funding. In the event that a funded project comes in under budget or is bypassed, those dollars will be made available to applicants on the waitlist according to ranking order, which may result in partial funding if the applicant can fund the unfunded balance through another funding source.
4) Eligible/Not selected for funding = Application did not score high enough to qualify for State American Rescue Plan Act funding. Project will not be funded.
5) Ineligible = Application was not accepted for State American Rescue Plan Act funding due to ineligibility of the project, the applicant, or program requirements. Project will not be funded.</t>
        </r>
        <r>
          <rPr>
            <sz val="9"/>
            <color indexed="81"/>
            <rFont val="Tahoma"/>
            <family val="2"/>
          </rPr>
          <t xml:space="preserve">
</t>
        </r>
      </text>
    </comment>
  </commentList>
</comments>
</file>

<file path=xl/sharedStrings.xml><?xml version="1.0" encoding="utf-8"?>
<sst xmlns="http://schemas.openxmlformats.org/spreadsheetml/2006/main" count="533" uniqueCount="345">
  <si>
    <t>Score</t>
  </si>
  <si>
    <t>22FFC082F5B7</t>
  </si>
  <si>
    <t>Battlefield</t>
  </si>
  <si>
    <t>11137B0CD82C</t>
  </si>
  <si>
    <t>Blocker Roselind</t>
  </si>
  <si>
    <t>467F1F92FED0</t>
  </si>
  <si>
    <t>A93DCB6D5995</t>
  </si>
  <si>
    <t>CARTERVILLE, CITY OF</t>
  </si>
  <si>
    <t>AC5DD3523B74</t>
  </si>
  <si>
    <t>City Of Arnold</t>
  </si>
  <si>
    <t>E7D7FD50B471</t>
  </si>
  <si>
    <t>City of Cape Girardeau</t>
  </si>
  <si>
    <t>BC15F4886882</t>
  </si>
  <si>
    <t>City of Carl Junction</t>
  </si>
  <si>
    <t>271A0F5C443D</t>
  </si>
  <si>
    <t>3096B2EC9C24</t>
  </si>
  <si>
    <t>City of Columbia</t>
  </si>
  <si>
    <t>5CDC9285D08A</t>
  </si>
  <si>
    <t>AF8C7D3CBB3C</t>
  </si>
  <si>
    <t>D614D92D0391</t>
  </si>
  <si>
    <t>B7843E7618D5</t>
  </si>
  <si>
    <t>City of Frontenac</t>
  </si>
  <si>
    <t>0C60B4090509</t>
  </si>
  <si>
    <t>City of Gladstone</t>
  </si>
  <si>
    <t>A1E52DCBDE62</t>
  </si>
  <si>
    <t>City of Glendale</t>
  </si>
  <si>
    <t>C1DDD8235351</t>
  </si>
  <si>
    <t>City of Grain Valley</t>
  </si>
  <si>
    <t>3D8A3E5C78F4</t>
  </si>
  <si>
    <t>City of Hannibal, Missouri</t>
  </si>
  <si>
    <t>0D0D751BBCD7</t>
  </si>
  <si>
    <t>City of Independence</t>
  </si>
  <si>
    <t>B11A1D4DA5F7</t>
  </si>
  <si>
    <t>6F24E0416790</t>
  </si>
  <si>
    <t>2266672BA739</t>
  </si>
  <si>
    <t>78C23CD585F9</t>
  </si>
  <si>
    <t>City of Jefferson</t>
  </si>
  <si>
    <t>E91549D192E6</t>
  </si>
  <si>
    <t>City of Joplin</t>
  </si>
  <si>
    <t>5DFE227EC25C</t>
  </si>
  <si>
    <t>982C6216881F</t>
  </si>
  <si>
    <t>73037DA0531E</t>
  </si>
  <si>
    <t>City of Ladue Missouri</t>
  </si>
  <si>
    <t>2404D8C33416</t>
  </si>
  <si>
    <t>City of Lebanon</t>
  </si>
  <si>
    <t>F7869DD828F1</t>
  </si>
  <si>
    <t>City of Macon, Missouri</t>
  </si>
  <si>
    <t>0B89E517B701</t>
  </si>
  <si>
    <t>City of Maryville, Missouri</t>
  </si>
  <si>
    <t>745E73C59FEE</t>
  </si>
  <si>
    <t>City of Mexico, Missouri</t>
  </si>
  <si>
    <t>530B3DE0E6CC</t>
  </si>
  <si>
    <t>City of Monett</t>
  </si>
  <si>
    <t>8337C118D9DC</t>
  </si>
  <si>
    <t>City of Neosho</t>
  </si>
  <si>
    <t>53334F862C4E</t>
  </si>
  <si>
    <t>City of O'Fallon</t>
  </si>
  <si>
    <t>3541969722A8</t>
  </si>
  <si>
    <t>City of Olivette</t>
  </si>
  <si>
    <t>F39E9BA47C2E</t>
  </si>
  <si>
    <t>City of Oronogo</t>
  </si>
  <si>
    <t>F3455CC42B3C</t>
  </si>
  <si>
    <t>City of Ozark</t>
  </si>
  <si>
    <t>AA9B8632CA23</t>
  </si>
  <si>
    <t>ABF308EF8E6F</t>
  </si>
  <si>
    <t>City of Pacific</t>
  </si>
  <si>
    <t>557A829C93B7</t>
  </si>
  <si>
    <t>City of Palmyra, Missouri</t>
  </si>
  <si>
    <t>08780BD399E0</t>
  </si>
  <si>
    <t>City of Peculiar</t>
  </si>
  <si>
    <t>7EF6C9E0D02D</t>
  </si>
  <si>
    <t>City of Rolla</t>
  </si>
  <si>
    <t>587111D06756</t>
  </si>
  <si>
    <t>City of Sedalia</t>
  </si>
  <si>
    <t>3EA3C8A640C1</t>
  </si>
  <si>
    <t>City of Springfield</t>
  </si>
  <si>
    <t>60E59733C719</t>
  </si>
  <si>
    <t>289F109187A5</t>
  </si>
  <si>
    <t>51F8B4530F02</t>
  </si>
  <si>
    <t>ABBEFAE9D329</t>
  </si>
  <si>
    <t>53BBC2D84727</t>
  </si>
  <si>
    <t>City of St. Martins</t>
  </si>
  <si>
    <t>0D6E607C4D9B</t>
  </si>
  <si>
    <t>City of St. Peters Missouri</t>
  </si>
  <si>
    <t>C44DAC30A19E</t>
  </si>
  <si>
    <t>City of Strafford</t>
  </si>
  <si>
    <t>542B54A1219B</t>
  </si>
  <si>
    <t>93201A0E8B76</t>
  </si>
  <si>
    <t>City of Twin Oaks</t>
  </si>
  <si>
    <t>352773337B29</t>
  </si>
  <si>
    <t>City of Valley Park</t>
  </si>
  <si>
    <t>553B7437C109</t>
  </si>
  <si>
    <t>City of Wildwood, Missouri</t>
  </si>
  <si>
    <t>57D8EA173782</t>
  </si>
  <si>
    <t>C29AA92AD797</t>
  </si>
  <si>
    <t>61462D2535DA</t>
  </si>
  <si>
    <t>2CB6D31D22F6</t>
  </si>
  <si>
    <t>A31C40C53815</t>
  </si>
  <si>
    <t>Metropolitan St. Louis Sewer District</t>
  </si>
  <si>
    <t>DFEA6A122E7C</t>
  </si>
  <si>
    <t>B7AF6EE30AED</t>
  </si>
  <si>
    <t>9D4C8FA6ACEE</t>
  </si>
  <si>
    <t>EC41FBA81DDE</t>
  </si>
  <si>
    <t>B551B95AB707</t>
  </si>
  <si>
    <t>83C5FA70608A</t>
  </si>
  <si>
    <t>D8389B62428C</t>
  </si>
  <si>
    <t>A8A74A1C8AEE</t>
  </si>
  <si>
    <t>CBA3852675CE</t>
  </si>
  <si>
    <t>48C94A8F03AE</t>
  </si>
  <si>
    <t>C65FA647F87D</t>
  </si>
  <si>
    <t>443266ADEEFD</t>
  </si>
  <si>
    <t>D8A5E498C32C</t>
  </si>
  <si>
    <t>E6ACF0D6A299</t>
  </si>
  <si>
    <t>8F26609AF1AD</t>
  </si>
  <si>
    <t>3317A6A3BC8B</t>
  </si>
  <si>
    <t>City of St. Charles, Missouri</t>
  </si>
  <si>
    <t>E3F9ECE8D522</t>
  </si>
  <si>
    <t>City of Ballwin</t>
  </si>
  <si>
    <t>0CDF12998D87</t>
  </si>
  <si>
    <t>DCD47A1A84C1</t>
  </si>
  <si>
    <t>16AC7E180093</t>
  </si>
  <si>
    <t>6931E6F0F224</t>
  </si>
  <si>
    <t>60AA9D784659</t>
  </si>
  <si>
    <t>A97C9C00890A</t>
  </si>
  <si>
    <t>City of Excelsior Springs</t>
  </si>
  <si>
    <t>71A70692B3A0</t>
  </si>
  <si>
    <t>City of Milan</t>
  </si>
  <si>
    <t>42CA04DEB264</t>
  </si>
  <si>
    <t>City of Koshkonong</t>
  </si>
  <si>
    <t>535ED807C9EA</t>
  </si>
  <si>
    <t>City of Lockwood</t>
  </si>
  <si>
    <t>A2E20D0AAB02</t>
  </si>
  <si>
    <t>North Central Missouri Regional Water Commission</t>
  </si>
  <si>
    <t>5C101B3B2808</t>
  </si>
  <si>
    <t>City of Washington</t>
  </si>
  <si>
    <t>79D574390D37</t>
  </si>
  <si>
    <t>3AED5D54A52F</t>
  </si>
  <si>
    <t>City of Poplar Bluff</t>
  </si>
  <si>
    <t>AB82D393425B</t>
  </si>
  <si>
    <t>City of Bolivar</t>
  </si>
  <si>
    <t>D083E3E22938</t>
  </si>
  <si>
    <t>City of Moberly</t>
  </si>
  <si>
    <t>E41619E22442</t>
  </si>
  <si>
    <t>City of Farmington</t>
  </si>
  <si>
    <t>Jefferson County</t>
  </si>
  <si>
    <t>59E076759F20</t>
  </si>
  <si>
    <t>City of Union</t>
  </si>
  <si>
    <t>97CB829327AA</t>
  </si>
  <si>
    <t>City of Raytown</t>
  </si>
  <si>
    <t>94B1D2EED811</t>
  </si>
  <si>
    <t>City of Wentzville</t>
  </si>
  <si>
    <t>CB9204C8345E</t>
  </si>
  <si>
    <t>Village of Country Club</t>
  </si>
  <si>
    <t>36011E2A18A2</t>
  </si>
  <si>
    <t>D158A07D3CAF</t>
  </si>
  <si>
    <t>City of Fulton</t>
  </si>
  <si>
    <t>21DE756D70FA</t>
  </si>
  <si>
    <t>E3744C2050F5</t>
  </si>
  <si>
    <t>3224C75DBC7E</t>
  </si>
  <si>
    <t>DF67F243F43C</t>
  </si>
  <si>
    <t>5A4D33654A66</t>
  </si>
  <si>
    <t>City of Kansas City, Missouri Water</t>
  </si>
  <si>
    <t>428B47E534F5</t>
  </si>
  <si>
    <t>City Harrisonville</t>
  </si>
  <si>
    <t>68CCD9C15DA5</t>
  </si>
  <si>
    <t>CE88BD66C70C</t>
  </si>
  <si>
    <t>27C67533A88E</t>
  </si>
  <si>
    <t>St Charles County Government</t>
  </si>
  <si>
    <t>91F7FCDE52D9</t>
  </si>
  <si>
    <t>Crystal City, MO</t>
  </si>
  <si>
    <t>3D250350873B</t>
  </si>
  <si>
    <t>City of Branson</t>
  </si>
  <si>
    <t>C7F073EC5F98</t>
  </si>
  <si>
    <t>Christian County</t>
  </si>
  <si>
    <t>C1CDDC8CDF32</t>
  </si>
  <si>
    <t>4AB50C014D07</t>
  </si>
  <si>
    <t>47953E35C1D6</t>
  </si>
  <si>
    <t>F44C5C065753</t>
  </si>
  <si>
    <t>EC305EEC9573</t>
  </si>
  <si>
    <t>City of Lee's Summit</t>
  </si>
  <si>
    <t>3ECA807E763C</t>
  </si>
  <si>
    <t>B97FE04FB1FE</t>
  </si>
  <si>
    <t>E4819343B563</t>
  </si>
  <si>
    <t>6B02784F069D</t>
  </si>
  <si>
    <t>B451699EB523</t>
  </si>
  <si>
    <t>City of Kirksville</t>
  </si>
  <si>
    <t>106BB17EA79C</t>
  </si>
  <si>
    <t>Hannibal Board of Public Works</t>
  </si>
  <si>
    <t>137F01DE7944</t>
  </si>
  <si>
    <t>95D7B94AABED</t>
  </si>
  <si>
    <t>38A2B2046451</t>
  </si>
  <si>
    <t>ECAA2C9EA92D</t>
  </si>
  <si>
    <t>782FADB6AEB0</t>
  </si>
  <si>
    <t>11AD183912A2</t>
  </si>
  <si>
    <t>41FF9BCB9AA0</t>
  </si>
  <si>
    <t>City of St. Louis Water Division</t>
  </si>
  <si>
    <t>335194552F1E</t>
  </si>
  <si>
    <t>Ineligible</t>
  </si>
  <si>
    <t>Ranks</t>
  </si>
  <si>
    <t>Amount Approved for Funding</t>
  </si>
  <si>
    <t>Application Status</t>
  </si>
  <si>
    <t>Total ARPA Allocation</t>
  </si>
  <si>
    <t>Eligible Selected for funding</t>
  </si>
  <si>
    <t>Eligible/Partial fund/Waitlisted</t>
  </si>
  <si>
    <t>Eligible/Waitlisted</t>
  </si>
  <si>
    <t>Eligible/Not selected for funding</t>
  </si>
  <si>
    <t>Total</t>
  </si>
  <si>
    <t>1 out of 130</t>
  </si>
  <si>
    <t>9 out of 130</t>
  </si>
  <si>
    <t>4 out of 130</t>
  </si>
  <si>
    <t>3 out of 130</t>
  </si>
  <si>
    <t>7 out of 130</t>
  </si>
  <si>
    <t>6 out of 130</t>
  </si>
  <si>
    <t>5 out of 130</t>
  </si>
  <si>
    <t>8 out of 130</t>
  </si>
  <si>
    <t>2 out of 130</t>
  </si>
  <si>
    <t>10 out of 130</t>
  </si>
  <si>
    <t>11 out of 130</t>
  </si>
  <si>
    <t>12 out of 130</t>
  </si>
  <si>
    <t>13 out of 130</t>
  </si>
  <si>
    <t>14 out of 130</t>
  </si>
  <si>
    <t>15 out of 130</t>
  </si>
  <si>
    <t>16 out of 130</t>
  </si>
  <si>
    <t>17 out of 130</t>
  </si>
  <si>
    <t>18 out of 130</t>
  </si>
  <si>
    <t>19 out of 130</t>
  </si>
  <si>
    <t>20 out of 130</t>
  </si>
  <si>
    <t>21 out of 130</t>
  </si>
  <si>
    <t>22 out of 130</t>
  </si>
  <si>
    <t>23 out of 130</t>
  </si>
  <si>
    <t>24 out of 130</t>
  </si>
  <si>
    <t>25 out of 130</t>
  </si>
  <si>
    <t>26 out of 130</t>
  </si>
  <si>
    <t>27 out of 130</t>
  </si>
  <si>
    <t>28 out of 130</t>
  </si>
  <si>
    <t>29 out of 130</t>
  </si>
  <si>
    <t>30 out of 130</t>
  </si>
  <si>
    <t>31 out of 130</t>
  </si>
  <si>
    <t>32 out of 130</t>
  </si>
  <si>
    <t>33 out of 130</t>
  </si>
  <si>
    <t>34 out of 130</t>
  </si>
  <si>
    <t>35 out of 130</t>
  </si>
  <si>
    <t>36 out of 130</t>
  </si>
  <si>
    <t>37 out of 130</t>
  </si>
  <si>
    <t>38 out of 130</t>
  </si>
  <si>
    <t>39 out of 130</t>
  </si>
  <si>
    <t>40 out of 130</t>
  </si>
  <si>
    <t>41 out of 130</t>
  </si>
  <si>
    <t>42 out of 130</t>
  </si>
  <si>
    <t>43 out of 130</t>
  </si>
  <si>
    <t>44 out of 130</t>
  </si>
  <si>
    <t>45 out of 130</t>
  </si>
  <si>
    <t>46 out of 130</t>
  </si>
  <si>
    <t>47 out of 130</t>
  </si>
  <si>
    <t>48 out of 130</t>
  </si>
  <si>
    <t>49 out of 130</t>
  </si>
  <si>
    <t>50 out of 130</t>
  </si>
  <si>
    <t>51 out of 130</t>
  </si>
  <si>
    <t>52 out of 130</t>
  </si>
  <si>
    <t>53 out of 130</t>
  </si>
  <si>
    <t>54 out of 130</t>
  </si>
  <si>
    <t>55 out of 130</t>
  </si>
  <si>
    <t>56 out of 130</t>
  </si>
  <si>
    <t>57 out of 130</t>
  </si>
  <si>
    <t>58 out of 130</t>
  </si>
  <si>
    <t>59 out of 130</t>
  </si>
  <si>
    <t>60 out of 130</t>
  </si>
  <si>
    <t>61 out of 130</t>
  </si>
  <si>
    <t>62 out of 130</t>
  </si>
  <si>
    <t>63 out of 130</t>
  </si>
  <si>
    <t>64 out of 130</t>
  </si>
  <si>
    <t>65 out of 130</t>
  </si>
  <si>
    <t>66 out of 130</t>
  </si>
  <si>
    <t>67 out of 130</t>
  </si>
  <si>
    <t>68 out of 130</t>
  </si>
  <si>
    <t>69 out of 130</t>
  </si>
  <si>
    <t>70 out of 130</t>
  </si>
  <si>
    <t>71 out of 130</t>
  </si>
  <si>
    <t>72 out of 130</t>
  </si>
  <si>
    <t>73 out of 130</t>
  </si>
  <si>
    <t>74 out of 130</t>
  </si>
  <si>
    <t>75 out of 130</t>
  </si>
  <si>
    <t>76 out of 130</t>
  </si>
  <si>
    <t>77 out of 130</t>
  </si>
  <si>
    <t>78 out of 130</t>
  </si>
  <si>
    <t>79 out of 130</t>
  </si>
  <si>
    <t>80 out of 130</t>
  </si>
  <si>
    <t>81 out of 130</t>
  </si>
  <si>
    <t>82 out of 130</t>
  </si>
  <si>
    <t>83 out of 130</t>
  </si>
  <si>
    <t>84 out of 130</t>
  </si>
  <si>
    <t>85 out of 130</t>
  </si>
  <si>
    <t>86 out of 130</t>
  </si>
  <si>
    <t>87 out of 130</t>
  </si>
  <si>
    <t>88 out of 130</t>
  </si>
  <si>
    <t>89 out of 130</t>
  </si>
  <si>
    <t>90 out of 130</t>
  </si>
  <si>
    <t>91 out of 130</t>
  </si>
  <si>
    <t>92 out of 130</t>
  </si>
  <si>
    <t>93 out of 130</t>
  </si>
  <si>
    <t>94 out of 130</t>
  </si>
  <si>
    <t>95 out of 130</t>
  </si>
  <si>
    <t>96 out of 130</t>
  </si>
  <si>
    <t>97 out of 130</t>
  </si>
  <si>
    <t>98 out of 130</t>
  </si>
  <si>
    <t>99 out of 130</t>
  </si>
  <si>
    <t>100 out of 130</t>
  </si>
  <si>
    <t>101 out of 130</t>
  </si>
  <si>
    <t>102 out of 130</t>
  </si>
  <si>
    <t>103 out of 130</t>
  </si>
  <si>
    <t>104 out of 130</t>
  </si>
  <si>
    <t>105 out of 130</t>
  </si>
  <si>
    <t>106 out of 130</t>
  </si>
  <si>
    <t>107 out of 130</t>
  </si>
  <si>
    <t>108 out of 130</t>
  </si>
  <si>
    <t>109 out of 130</t>
  </si>
  <si>
    <t>110 out of 130</t>
  </si>
  <si>
    <t>111 out of 130</t>
  </si>
  <si>
    <t>112 out of 130</t>
  </si>
  <si>
    <t>113 out of 130</t>
  </si>
  <si>
    <t>114 out of 130</t>
  </si>
  <si>
    <t>115 out of 130</t>
  </si>
  <si>
    <t>116 out of 130</t>
  </si>
  <si>
    <t>117 out of 130</t>
  </si>
  <si>
    <t>118 out of 130</t>
  </si>
  <si>
    <t>119 out of 130</t>
  </si>
  <si>
    <t>120 out of 130</t>
  </si>
  <si>
    <t>121 out of 130</t>
  </si>
  <si>
    <t>122 out of 130</t>
  </si>
  <si>
    <t>123 out of 130</t>
  </si>
  <si>
    <t>124 out of 130</t>
  </si>
  <si>
    <t>125 out of 130</t>
  </si>
  <si>
    <t>126 out of 130</t>
  </si>
  <si>
    <t>127 out of 130</t>
  </si>
  <si>
    <t>128 out of 130</t>
  </si>
  <si>
    <t>129 out of 130</t>
  </si>
  <si>
    <t>130 out of 130</t>
  </si>
  <si>
    <t>Entity Name</t>
  </si>
  <si>
    <t>Application Code</t>
  </si>
  <si>
    <t>Total Estimated Project Costs</t>
  </si>
  <si>
    <t>Applicants Local Cost Share</t>
  </si>
  <si>
    <t>Applicants ARPA  Funding Request</t>
  </si>
  <si>
    <t>*In the event of a tie, applications were evaluated first on the financial capability score, then the status of their engineering report/facility plan, then on the application submission date, and finally on the size of the community.</t>
  </si>
  <si>
    <t>Submitted by email</t>
  </si>
  <si>
    <t>Stormwater Infrastructure Grant Submitted Applications - Final Score, Rank, Application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</si>
</sst>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quot;$&quot;#,##0"/>
  </numFmts>
  <fonts count="13" x14ac:knownFonts="1">
    <font>
      <sz val="11"/>
      <color theme="1"/>
      <name val="Calibri"/>
      <family val="2"/>
      <scheme val="minor"/>
    </font>
    <font>
      <sz val="11"/>
      <color theme="1"/>
      <name val="Calibri"/>
      <family val="2"/>
      <scheme val="minor"/>
    </font>
    <font>
      <sz val="11"/>
      <color rgb="FFFF0000"/>
      <name val="Calibri"/>
      <family val="2"/>
      <scheme val="minor"/>
    </font>
    <font>
      <sz val="11"/>
      <color rgb="FF7030A0"/>
      <name val="Calibri"/>
      <family val="2"/>
      <scheme val="minor"/>
    </font>
    <font>
      <sz val="11"/>
      <color theme="0" tint="-0.499984740745262"/>
      <name val="Calibri"/>
      <family val="2"/>
      <scheme val="minor"/>
    </font>
    <font>
      <sz val="11"/>
      <color rgb="FF0070C0"/>
      <name val="Calibri"/>
      <family val="2"/>
      <scheme val="minor"/>
    </font>
    <font>
      <sz val="11"/>
      <name val="Calibri"/>
      <family val="2"/>
      <scheme val="minor"/>
    </font>
    <font>
      <sz val="11"/>
      <color rgb="FF9C0006"/>
      <name val="Calibri"/>
      <family val="2"/>
      <scheme val="minor"/>
    </font>
    <font>
      <b/>
      <sz val="11"/>
      <color theme="1"/>
      <name val="Calibri"/>
      <family val="2"/>
      <scheme val="minor"/>
    </font>
    <font>
      <b/>
      <sz val="11"/>
      <name val="Calibri"/>
      <family val="2"/>
      <scheme val="minor"/>
    </font>
    <font>
      <sz val="9"/>
      <color indexed="81"/>
      <name val="Tahoma"/>
      <family val="2"/>
    </font>
    <font>
      <b/>
      <sz val="9"/>
      <color indexed="81"/>
      <name val="Tahoma"/>
      <family val="2"/>
    </font>
    <font>
      <b/>
      <sz val="14"/>
      <color theme="1"/>
      <name val="Calibri"/>
      <family val="2"/>
      <scheme val="minor"/>
    </font>
  </fonts>
  <fills count="10">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7" fillId="2" borderId="0" applyNumberFormat="0" applyBorder="0" applyAlignment="0" applyProtection="0"/>
  </cellStyleXfs>
  <cellXfs count="60">
    <xf numFmtId="0" fontId="0" fillId="0" borderId="0" xfId="0"/>
    <xf numFmtId="0" fontId="0" fillId="0" borderId="0" xfId="0" applyAlignment="1">
      <alignment horizontal="center"/>
    </xf>
    <xf numFmtId="0" fontId="4" fillId="0" borderId="0" xfId="0" applyFont="1"/>
    <xf numFmtId="0" fontId="5" fillId="0" borderId="0" xfId="0" applyFont="1"/>
    <xf numFmtId="0" fontId="6" fillId="0" borderId="0" xfId="0" applyFont="1"/>
    <xf numFmtId="0" fontId="4" fillId="0" borderId="0" xfId="0" applyFont="1" applyBorder="1"/>
    <xf numFmtId="0" fontId="0" fillId="0" borderId="0" xfId="0" applyFill="1"/>
    <xf numFmtId="0" fontId="3" fillId="0" borderId="0" xfId="0" applyFont="1" applyFill="1"/>
    <xf numFmtId="0" fontId="2" fillId="0" borderId="0" xfId="0" applyFont="1" applyFill="1"/>
    <xf numFmtId="0" fontId="2" fillId="0" borderId="0" xfId="0" applyFont="1" applyFill="1" applyBorder="1"/>
    <xf numFmtId="0" fontId="5" fillId="0" borderId="0" xfId="0" applyFont="1" applyFill="1"/>
    <xf numFmtId="0" fontId="2" fillId="0" borderId="0" xfId="0" applyFont="1" applyBorder="1"/>
    <xf numFmtId="0" fontId="6" fillId="0" borderId="0" xfId="0" applyFont="1" applyFill="1"/>
    <xf numFmtId="0" fontId="9" fillId="3" borderId="1" xfId="0" applyFont="1" applyFill="1" applyBorder="1" applyAlignment="1">
      <alignment horizontal="center" wrapText="1"/>
    </xf>
    <xf numFmtId="164" fontId="0" fillId="0" borderId="0" xfId="0" applyNumberFormat="1"/>
    <xf numFmtId="164" fontId="9" fillId="3" borderId="1" xfId="1" applyNumberFormat="1" applyFont="1" applyFill="1" applyBorder="1" applyAlignment="1">
      <alignment horizontal="center" wrapText="1"/>
    </xf>
    <xf numFmtId="0" fontId="6" fillId="4" borderId="1" xfId="0" applyFont="1" applyFill="1" applyBorder="1" applyAlignment="1">
      <alignment horizontal="center"/>
    </xf>
    <xf numFmtId="49" fontId="6" fillId="4" borderId="1" xfId="0" applyNumberFormat="1" applyFont="1" applyFill="1" applyBorder="1"/>
    <xf numFmtId="164" fontId="6" fillId="4" borderId="1" xfId="1" applyNumberFormat="1" applyFont="1" applyFill="1" applyBorder="1"/>
    <xf numFmtId="164" fontId="6" fillId="4" borderId="1" xfId="0" applyNumberFormat="1" applyFont="1" applyFill="1" applyBorder="1"/>
    <xf numFmtId="0" fontId="6" fillId="4" borderId="1" xfId="0" applyFont="1" applyFill="1" applyBorder="1"/>
    <xf numFmtId="49" fontId="6" fillId="4" borderId="1" xfId="2" applyNumberFormat="1" applyFont="1" applyFill="1" applyBorder="1"/>
    <xf numFmtId="0" fontId="6" fillId="5" borderId="1" xfId="0" applyFont="1" applyFill="1" applyBorder="1" applyAlignment="1">
      <alignment horizontal="center"/>
    </xf>
    <xf numFmtId="49" fontId="6" fillId="5" borderId="1" xfId="0" applyNumberFormat="1" applyFont="1" applyFill="1" applyBorder="1"/>
    <xf numFmtId="164" fontId="6" fillId="5" borderId="1" xfId="1" applyNumberFormat="1" applyFont="1" applyFill="1" applyBorder="1"/>
    <xf numFmtId="164" fontId="6" fillId="5" borderId="1" xfId="0" applyNumberFormat="1" applyFont="1" applyFill="1" applyBorder="1"/>
    <xf numFmtId="0" fontId="6" fillId="5" borderId="1" xfId="0" applyFont="1" applyFill="1" applyBorder="1"/>
    <xf numFmtId="0" fontId="6" fillId="6" borderId="1" xfId="0" applyFont="1" applyFill="1" applyBorder="1" applyAlignment="1">
      <alignment horizontal="center"/>
    </xf>
    <xf numFmtId="49" fontId="6" fillId="6" borderId="1" xfId="0" applyNumberFormat="1" applyFont="1" applyFill="1" applyBorder="1"/>
    <xf numFmtId="164" fontId="6" fillId="6" borderId="1" xfId="1" applyNumberFormat="1" applyFont="1" applyFill="1" applyBorder="1"/>
    <xf numFmtId="164" fontId="6" fillId="6" borderId="1" xfId="0" applyNumberFormat="1" applyFont="1" applyFill="1" applyBorder="1"/>
    <xf numFmtId="0" fontId="6" fillId="7" borderId="1" xfId="0" applyFont="1" applyFill="1" applyBorder="1" applyAlignment="1">
      <alignment horizontal="center"/>
    </xf>
    <xf numFmtId="49" fontId="6" fillId="7" borderId="1" xfId="0" applyNumberFormat="1" applyFont="1" applyFill="1" applyBorder="1"/>
    <xf numFmtId="164" fontId="6" fillId="7" borderId="1" xfId="1" applyNumberFormat="1" applyFont="1" applyFill="1" applyBorder="1"/>
    <xf numFmtId="164" fontId="6" fillId="7" borderId="1" xfId="0" applyNumberFormat="1" applyFont="1" applyFill="1" applyBorder="1"/>
    <xf numFmtId="0" fontId="6" fillId="8" borderId="1" xfId="0" applyFont="1" applyFill="1" applyBorder="1"/>
    <xf numFmtId="49" fontId="6" fillId="8" borderId="1" xfId="0" applyNumberFormat="1" applyFont="1" applyFill="1" applyBorder="1"/>
    <xf numFmtId="164" fontId="6" fillId="8" borderId="1" xfId="1" applyNumberFormat="1" applyFont="1" applyFill="1" applyBorder="1"/>
    <xf numFmtId="164" fontId="6" fillId="8" borderId="1" xfId="0" applyNumberFormat="1" applyFont="1" applyFill="1" applyBorder="1"/>
    <xf numFmtId="0" fontId="6" fillId="8" borderId="1" xfId="0" applyFont="1" applyFill="1" applyBorder="1" applyAlignment="1">
      <alignment horizontal="center" vertical="center"/>
    </xf>
    <xf numFmtId="0" fontId="6" fillId="8" borderId="1" xfId="0" applyFont="1" applyFill="1" applyBorder="1" applyAlignment="1">
      <alignment horizontal="center"/>
    </xf>
    <xf numFmtId="0" fontId="0" fillId="9" borderId="0" xfId="0" applyFill="1" applyBorder="1" applyAlignment="1">
      <alignment horizontal="center"/>
    </xf>
    <xf numFmtId="0" fontId="0" fillId="9" borderId="0" xfId="0" applyFill="1" applyBorder="1"/>
    <xf numFmtId="164" fontId="0" fillId="9" borderId="0" xfId="0" applyNumberFormat="1" applyFill="1" applyBorder="1"/>
    <xf numFmtId="0" fontId="6" fillId="9" borderId="0" xfId="0" applyFont="1" applyFill="1" applyBorder="1"/>
    <xf numFmtId="0" fontId="5" fillId="9" borderId="0" xfId="0" applyFont="1" applyFill="1" applyBorder="1"/>
    <xf numFmtId="0" fontId="0" fillId="9" borderId="2" xfId="0" applyFill="1" applyBorder="1" applyAlignment="1">
      <alignment horizontal="center"/>
    </xf>
    <xf numFmtId="0" fontId="0" fillId="9" borderId="2" xfId="0" applyFill="1" applyBorder="1"/>
    <xf numFmtId="164" fontId="0" fillId="9" borderId="2" xfId="0" applyNumberFormat="1" applyFill="1" applyBorder="1"/>
    <xf numFmtId="164" fontId="8" fillId="9" borderId="2" xfId="0" applyNumberFormat="1" applyFont="1" applyFill="1" applyBorder="1" applyAlignment="1">
      <alignment horizontal="right"/>
    </xf>
    <xf numFmtId="165" fontId="9" fillId="9" borderId="2" xfId="0" applyNumberFormat="1" applyFont="1" applyFill="1" applyBorder="1"/>
    <xf numFmtId="0" fontId="5" fillId="9" borderId="2" xfId="0" applyFont="1" applyFill="1" applyBorder="1"/>
    <xf numFmtId="0" fontId="3" fillId="9" borderId="0" xfId="0" applyFont="1" applyFill="1" applyBorder="1"/>
    <xf numFmtId="0" fontId="2" fillId="9" borderId="0" xfId="0" applyFont="1" applyFill="1" applyBorder="1"/>
    <xf numFmtId="0" fontId="4" fillId="9" borderId="0" xfId="0" applyFont="1" applyFill="1" applyBorder="1"/>
    <xf numFmtId="49" fontId="9" fillId="9" borderId="0" xfId="0" applyNumberFormat="1" applyFont="1" applyFill="1" applyBorder="1" applyAlignment="1">
      <alignment horizontal="right"/>
    </xf>
    <xf numFmtId="164" fontId="8" fillId="9" borderId="0" xfId="0" applyNumberFormat="1" applyFont="1" applyFill="1" applyBorder="1"/>
    <xf numFmtId="0" fontId="6" fillId="6" borderId="1" xfId="1" applyNumberFormat="1" applyFont="1" applyFill="1" applyBorder="1"/>
    <xf numFmtId="0" fontId="6" fillId="7" borderId="1" xfId="1" applyNumberFormat="1" applyFont="1" applyFill="1" applyBorder="1"/>
    <xf numFmtId="0" fontId="12" fillId="9" borderId="0" xfId="0" applyFont="1" applyFill="1" applyBorder="1" applyAlignment="1">
      <alignment horizontal="left"/>
    </xf>
  </cellXfs>
  <cellStyles count="3">
    <cellStyle name="Bad" xfId="2" builtinId="27"/>
    <cellStyle name="Comma" xfId="1" builtinId="3"/>
    <cellStyle name="Normal" xfId="0" builtinId="0"/>
  </cellStyles>
  <dxfs count="0"/>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37"/>
  <sheetViews>
    <sheetView tabSelected="1" zoomScale="80" zoomScaleNormal="80" workbookViewId="0">
      <selection activeCell="C17" sqref="C17"/>
    </sheetView>
  </sheetViews>
  <sheetFormatPr defaultRowHeight="15" x14ac:dyDescent="0.25"/>
  <cols>
    <col min="1" max="1" width="7" style="1" customWidth="1"/>
    <col min="2" max="2" width="14.5703125" style="1" bestFit="1" customWidth="1"/>
    <col min="3" max="3" width="53" bestFit="1" customWidth="1"/>
    <col min="4" max="4" width="20" customWidth="1"/>
    <col min="5" max="5" width="15.85546875" style="14" bestFit="1" customWidth="1"/>
    <col min="6" max="6" width="15.5703125" style="14" bestFit="1" customWidth="1"/>
    <col min="7" max="7" width="20.7109375" style="14" bestFit="1" customWidth="1"/>
    <col min="8" max="8" width="17.28515625" style="4" bestFit="1" customWidth="1"/>
    <col min="9" max="9" width="34.140625" style="3" bestFit="1" customWidth="1"/>
    <col min="15" max="15" width="18.28515625" customWidth="1"/>
  </cols>
  <sheetData>
    <row r="1" spans="1:15" ht="18.75" x14ac:dyDescent="0.3">
      <c r="A1" s="59" t="s">
        <v>344</v>
      </c>
      <c r="B1" s="41"/>
      <c r="C1" s="42"/>
      <c r="D1" s="42"/>
      <c r="E1" s="43"/>
      <c r="F1" s="43"/>
      <c r="G1" s="43"/>
      <c r="H1" s="44"/>
      <c r="I1" s="45"/>
      <c r="J1" s="42"/>
      <c r="K1" s="42"/>
      <c r="L1" s="42"/>
      <c r="M1" s="42"/>
      <c r="N1" s="42"/>
      <c r="O1" s="42"/>
    </row>
    <row r="2" spans="1:15" x14ac:dyDescent="0.25">
      <c r="A2" s="46"/>
      <c r="B2" s="46"/>
      <c r="C2" s="47"/>
      <c r="D2" s="47"/>
      <c r="E2" s="48"/>
      <c r="F2" s="48"/>
      <c r="G2" s="49" t="s">
        <v>201</v>
      </c>
      <c r="H2" s="50">
        <v>150000000</v>
      </c>
      <c r="I2" s="51"/>
      <c r="J2" s="42"/>
      <c r="K2" s="42"/>
      <c r="L2" s="42"/>
      <c r="M2" s="42"/>
      <c r="N2" s="42"/>
      <c r="O2" s="42"/>
    </row>
    <row r="3" spans="1:15" ht="45" x14ac:dyDescent="0.25">
      <c r="A3" s="13" t="s">
        <v>0</v>
      </c>
      <c r="B3" s="13" t="s">
        <v>198</v>
      </c>
      <c r="C3" s="13" t="s">
        <v>337</v>
      </c>
      <c r="D3" s="13" t="s">
        <v>338</v>
      </c>
      <c r="E3" s="15" t="s">
        <v>339</v>
      </c>
      <c r="F3" s="15" t="s">
        <v>340</v>
      </c>
      <c r="G3" s="15" t="s">
        <v>341</v>
      </c>
      <c r="H3" s="13" t="s">
        <v>199</v>
      </c>
      <c r="I3" s="13" t="s">
        <v>200</v>
      </c>
      <c r="J3" s="42"/>
      <c r="K3" s="42"/>
      <c r="L3" s="42"/>
      <c r="M3" s="42"/>
      <c r="N3" s="42"/>
      <c r="O3" s="42"/>
    </row>
    <row r="4" spans="1:15" x14ac:dyDescent="0.25">
      <c r="A4" s="16">
        <v>85</v>
      </c>
      <c r="B4" s="16" t="s">
        <v>207</v>
      </c>
      <c r="C4" s="17" t="s">
        <v>75</v>
      </c>
      <c r="D4" s="17" t="s">
        <v>118</v>
      </c>
      <c r="E4" s="18">
        <v>26101162</v>
      </c>
      <c r="F4" s="18">
        <v>4250000</v>
      </c>
      <c r="G4" s="18">
        <v>5000000</v>
      </c>
      <c r="H4" s="19">
        <f t="shared" ref="H4:H35" si="0">G4</f>
        <v>5000000</v>
      </c>
      <c r="I4" s="20" t="s">
        <v>202</v>
      </c>
      <c r="J4" s="42"/>
      <c r="K4" s="42"/>
      <c r="L4" s="42"/>
      <c r="M4" s="42"/>
      <c r="N4" s="42"/>
      <c r="O4" s="42"/>
    </row>
    <row r="5" spans="1:15" x14ac:dyDescent="0.25">
      <c r="A5" s="16">
        <v>80</v>
      </c>
      <c r="B5" s="16" t="s">
        <v>215</v>
      </c>
      <c r="C5" s="17" t="s">
        <v>75</v>
      </c>
      <c r="D5" s="17" t="s">
        <v>79</v>
      </c>
      <c r="E5" s="18">
        <v>703000</v>
      </c>
      <c r="F5" s="18">
        <v>148000</v>
      </c>
      <c r="G5" s="18">
        <v>555000</v>
      </c>
      <c r="H5" s="19">
        <f t="shared" si="0"/>
        <v>555000</v>
      </c>
      <c r="I5" s="20" t="s">
        <v>202</v>
      </c>
      <c r="J5" s="42"/>
      <c r="K5" s="42"/>
      <c r="L5" s="42"/>
      <c r="M5" s="42"/>
      <c r="N5" s="42"/>
      <c r="O5" s="42"/>
    </row>
    <row r="6" spans="1:15" x14ac:dyDescent="0.25">
      <c r="A6" s="16">
        <v>75</v>
      </c>
      <c r="B6" s="16" t="s">
        <v>210</v>
      </c>
      <c r="C6" s="17" t="s">
        <v>185</v>
      </c>
      <c r="D6" s="17" t="s">
        <v>184</v>
      </c>
      <c r="E6" s="18">
        <v>566500</v>
      </c>
      <c r="F6" s="18">
        <v>118965</v>
      </c>
      <c r="G6" s="18">
        <v>447535</v>
      </c>
      <c r="H6" s="19">
        <f t="shared" si="0"/>
        <v>447535</v>
      </c>
      <c r="I6" s="20" t="s">
        <v>202</v>
      </c>
      <c r="J6" s="42"/>
      <c r="K6" s="42"/>
      <c r="L6" s="42"/>
      <c r="M6" s="42"/>
      <c r="N6" s="42"/>
      <c r="O6" s="42"/>
    </row>
    <row r="7" spans="1:15" x14ac:dyDescent="0.25">
      <c r="A7" s="16">
        <v>75</v>
      </c>
      <c r="B7" s="16" t="s">
        <v>209</v>
      </c>
      <c r="C7" s="17" t="s">
        <v>75</v>
      </c>
      <c r="D7" s="17" t="s">
        <v>157</v>
      </c>
      <c r="E7" s="18">
        <v>2757676</v>
      </c>
      <c r="F7" s="18">
        <v>579112</v>
      </c>
      <c r="G7" s="18">
        <v>2178564</v>
      </c>
      <c r="H7" s="19">
        <f t="shared" si="0"/>
        <v>2178564</v>
      </c>
      <c r="I7" s="20" t="s">
        <v>202</v>
      </c>
      <c r="J7" s="42"/>
      <c r="K7" s="42"/>
      <c r="L7" s="42"/>
      <c r="M7" s="42"/>
      <c r="N7" s="42"/>
      <c r="O7" s="42"/>
    </row>
    <row r="8" spans="1:15" x14ac:dyDescent="0.25">
      <c r="A8" s="16">
        <v>75</v>
      </c>
      <c r="B8" s="16" t="s">
        <v>213</v>
      </c>
      <c r="C8" s="17" t="s">
        <v>75</v>
      </c>
      <c r="D8" s="17" t="s">
        <v>120</v>
      </c>
      <c r="E8" s="18">
        <v>1061264</v>
      </c>
      <c r="F8" s="18">
        <v>222865</v>
      </c>
      <c r="G8" s="18">
        <v>838398</v>
      </c>
      <c r="H8" s="19">
        <f t="shared" si="0"/>
        <v>838398</v>
      </c>
      <c r="I8" s="20" t="s">
        <v>202</v>
      </c>
      <c r="J8" s="42"/>
      <c r="K8" s="42"/>
      <c r="L8" s="42"/>
      <c r="M8" s="42"/>
      <c r="N8" s="42"/>
      <c r="O8" s="42"/>
    </row>
    <row r="9" spans="1:15" x14ac:dyDescent="0.25">
      <c r="A9" s="16">
        <v>75</v>
      </c>
      <c r="B9" s="16" t="s">
        <v>212</v>
      </c>
      <c r="C9" s="17" t="s">
        <v>75</v>
      </c>
      <c r="D9" s="17" t="s">
        <v>121</v>
      </c>
      <c r="E9" s="18">
        <v>765677</v>
      </c>
      <c r="F9" s="18">
        <v>160792</v>
      </c>
      <c r="G9" s="18">
        <v>604885</v>
      </c>
      <c r="H9" s="19">
        <f t="shared" si="0"/>
        <v>604885</v>
      </c>
      <c r="I9" s="20" t="s">
        <v>202</v>
      </c>
      <c r="J9" s="42"/>
      <c r="K9" s="42"/>
      <c r="L9" s="42"/>
      <c r="M9" s="42"/>
      <c r="N9" s="42"/>
      <c r="O9" s="42"/>
    </row>
    <row r="10" spans="1:15" x14ac:dyDescent="0.25">
      <c r="A10" s="16">
        <v>75</v>
      </c>
      <c r="B10" s="16" t="s">
        <v>211</v>
      </c>
      <c r="C10" s="17" t="s">
        <v>75</v>
      </c>
      <c r="D10" s="17" t="s">
        <v>135</v>
      </c>
      <c r="E10" s="18">
        <v>237332</v>
      </c>
      <c r="F10" s="18">
        <v>49840</v>
      </c>
      <c r="G10" s="18">
        <v>187492</v>
      </c>
      <c r="H10" s="19">
        <f t="shared" si="0"/>
        <v>187492</v>
      </c>
      <c r="I10" s="20" t="s">
        <v>202</v>
      </c>
      <c r="J10" s="42"/>
      <c r="K10" s="42"/>
      <c r="L10" s="42"/>
      <c r="M10" s="42"/>
      <c r="N10" s="42"/>
      <c r="O10" s="42"/>
    </row>
    <row r="11" spans="1:15" x14ac:dyDescent="0.25">
      <c r="A11" s="16">
        <v>75</v>
      </c>
      <c r="B11" s="16" t="s">
        <v>214</v>
      </c>
      <c r="C11" s="17" t="s">
        <v>75</v>
      </c>
      <c r="D11" s="17" t="s">
        <v>156</v>
      </c>
      <c r="E11" s="18">
        <v>260040</v>
      </c>
      <c r="F11" s="18">
        <v>54608</v>
      </c>
      <c r="G11" s="18">
        <v>205432</v>
      </c>
      <c r="H11" s="19">
        <f t="shared" si="0"/>
        <v>205432</v>
      </c>
      <c r="I11" s="20" t="s">
        <v>202</v>
      </c>
      <c r="J11" s="42"/>
      <c r="K11" s="42"/>
      <c r="L11" s="42"/>
      <c r="M11" s="42"/>
      <c r="N11" s="42"/>
      <c r="O11" s="42"/>
    </row>
    <row r="12" spans="1:15" x14ac:dyDescent="0.25">
      <c r="A12" s="16">
        <v>75</v>
      </c>
      <c r="B12" s="16" t="s">
        <v>208</v>
      </c>
      <c r="C12" s="17" t="s">
        <v>16</v>
      </c>
      <c r="D12" s="17" t="s">
        <v>18</v>
      </c>
      <c r="E12" s="18">
        <v>784380.5</v>
      </c>
      <c r="F12" s="18">
        <v>164719.9</v>
      </c>
      <c r="G12" s="18">
        <v>619660.6</v>
      </c>
      <c r="H12" s="19">
        <f t="shared" si="0"/>
        <v>619660.6</v>
      </c>
      <c r="I12" s="20" t="s">
        <v>202</v>
      </c>
      <c r="J12" s="42"/>
      <c r="K12" s="42"/>
      <c r="L12" s="42"/>
      <c r="M12" s="42"/>
      <c r="N12" s="42"/>
      <c r="O12" s="42"/>
    </row>
    <row r="13" spans="1:15" x14ac:dyDescent="0.25">
      <c r="A13" s="16">
        <v>75</v>
      </c>
      <c r="B13" s="16" t="s">
        <v>216</v>
      </c>
      <c r="C13" s="17" t="s">
        <v>98</v>
      </c>
      <c r="D13" s="17" t="s">
        <v>103</v>
      </c>
      <c r="E13" s="18">
        <v>9268600</v>
      </c>
      <c r="F13" s="18">
        <v>4268600</v>
      </c>
      <c r="G13" s="18">
        <v>5000000</v>
      </c>
      <c r="H13" s="19">
        <f t="shared" si="0"/>
        <v>5000000</v>
      </c>
      <c r="I13" s="20" t="s">
        <v>202</v>
      </c>
      <c r="J13" s="42"/>
      <c r="K13" s="42"/>
      <c r="L13" s="42"/>
      <c r="M13" s="42"/>
      <c r="N13" s="42"/>
      <c r="O13" s="42"/>
    </row>
    <row r="14" spans="1:15" x14ac:dyDescent="0.25">
      <c r="A14" s="16">
        <v>70</v>
      </c>
      <c r="B14" s="16" t="s">
        <v>217</v>
      </c>
      <c r="C14" s="17" t="s">
        <v>75</v>
      </c>
      <c r="D14" s="17" t="s">
        <v>158</v>
      </c>
      <c r="E14" s="18">
        <v>2777390</v>
      </c>
      <c r="F14" s="18">
        <v>583252</v>
      </c>
      <c r="G14" s="18">
        <v>2194138</v>
      </c>
      <c r="H14" s="19">
        <f t="shared" si="0"/>
        <v>2194138</v>
      </c>
      <c r="I14" s="20" t="s">
        <v>202</v>
      </c>
      <c r="J14" s="42"/>
      <c r="K14" s="42"/>
      <c r="L14" s="42"/>
      <c r="M14" s="42"/>
      <c r="N14" s="42"/>
      <c r="O14" s="42"/>
    </row>
    <row r="15" spans="1:15" x14ac:dyDescent="0.25">
      <c r="A15" s="16">
        <v>70</v>
      </c>
      <c r="B15" s="16" t="s">
        <v>218</v>
      </c>
      <c r="C15" s="17" t="s">
        <v>98</v>
      </c>
      <c r="D15" s="17" t="s">
        <v>99</v>
      </c>
      <c r="E15" s="18">
        <v>3662934</v>
      </c>
      <c r="F15" s="18">
        <v>427468</v>
      </c>
      <c r="G15" s="18">
        <v>3235466</v>
      </c>
      <c r="H15" s="19">
        <f t="shared" si="0"/>
        <v>3235466</v>
      </c>
      <c r="I15" s="20" t="s">
        <v>202</v>
      </c>
      <c r="J15" s="42"/>
      <c r="K15" s="42"/>
      <c r="L15" s="42"/>
      <c r="M15" s="42"/>
      <c r="N15" s="42"/>
      <c r="O15" s="42"/>
    </row>
    <row r="16" spans="1:15" x14ac:dyDescent="0.25">
      <c r="A16" s="16">
        <v>70</v>
      </c>
      <c r="B16" s="16" t="s">
        <v>219</v>
      </c>
      <c r="C16" s="17" t="s">
        <v>98</v>
      </c>
      <c r="D16" s="17" t="s">
        <v>100</v>
      </c>
      <c r="E16" s="18">
        <v>4572150</v>
      </c>
      <c r="F16" s="18">
        <v>502937</v>
      </c>
      <c r="G16" s="18">
        <v>4069214</v>
      </c>
      <c r="H16" s="19">
        <f t="shared" si="0"/>
        <v>4069214</v>
      </c>
      <c r="I16" s="20" t="s">
        <v>202</v>
      </c>
      <c r="J16" s="42"/>
      <c r="K16" s="42"/>
      <c r="L16" s="42"/>
      <c r="M16" s="42"/>
      <c r="N16" s="42"/>
      <c r="O16" s="42"/>
    </row>
    <row r="17" spans="1:15" x14ac:dyDescent="0.25">
      <c r="A17" s="16">
        <v>70</v>
      </c>
      <c r="B17" s="16" t="s">
        <v>220</v>
      </c>
      <c r="C17" s="17" t="s">
        <v>11</v>
      </c>
      <c r="D17" s="17" t="s">
        <v>10</v>
      </c>
      <c r="E17" s="18">
        <v>2920000</v>
      </c>
      <c r="F17" s="18">
        <v>613200</v>
      </c>
      <c r="G17" s="18">
        <v>2306800</v>
      </c>
      <c r="H17" s="19">
        <f t="shared" si="0"/>
        <v>2306800</v>
      </c>
      <c r="I17" s="20" t="s">
        <v>202</v>
      </c>
      <c r="J17" s="42"/>
      <c r="K17" s="42"/>
      <c r="L17" s="42"/>
      <c r="M17" s="42"/>
      <c r="N17" s="42"/>
      <c r="O17" s="42"/>
    </row>
    <row r="18" spans="1:15" x14ac:dyDescent="0.25">
      <c r="A18" s="16">
        <v>70</v>
      </c>
      <c r="B18" s="16" t="s">
        <v>221</v>
      </c>
      <c r="C18" s="17" t="s">
        <v>38</v>
      </c>
      <c r="D18" s="17" t="s">
        <v>40</v>
      </c>
      <c r="E18" s="18">
        <v>6162000</v>
      </c>
      <c r="F18" s="18">
        <v>2978500</v>
      </c>
      <c r="G18" s="18">
        <v>3183500</v>
      </c>
      <c r="H18" s="19">
        <f t="shared" si="0"/>
        <v>3183500</v>
      </c>
      <c r="I18" s="20" t="s">
        <v>202</v>
      </c>
      <c r="J18" s="42"/>
      <c r="K18" s="42"/>
      <c r="L18" s="42"/>
      <c r="M18" s="42"/>
      <c r="N18" s="42"/>
      <c r="O18" s="42"/>
    </row>
    <row r="19" spans="1:15" x14ac:dyDescent="0.25">
      <c r="A19" s="16">
        <v>70</v>
      </c>
      <c r="B19" s="16" t="s">
        <v>222</v>
      </c>
      <c r="C19" s="17" t="s">
        <v>38</v>
      </c>
      <c r="D19" s="17" t="s">
        <v>39</v>
      </c>
      <c r="E19" s="18">
        <v>7247000</v>
      </c>
      <c r="F19" s="18">
        <v>2978500</v>
      </c>
      <c r="G19" s="18">
        <v>4268500</v>
      </c>
      <c r="H19" s="19">
        <f t="shared" si="0"/>
        <v>4268500</v>
      </c>
      <c r="I19" s="20" t="s">
        <v>202</v>
      </c>
      <c r="J19" s="42"/>
      <c r="K19" s="42"/>
      <c r="L19" s="42"/>
      <c r="M19" s="42"/>
      <c r="N19" s="42"/>
      <c r="O19" s="42"/>
    </row>
    <row r="20" spans="1:15" x14ac:dyDescent="0.25">
      <c r="A20" s="16">
        <v>65</v>
      </c>
      <c r="B20" s="16" t="s">
        <v>223</v>
      </c>
      <c r="C20" s="17" t="s">
        <v>16</v>
      </c>
      <c r="D20" s="17" t="s">
        <v>15</v>
      </c>
      <c r="E20" s="18">
        <v>2810035.7</v>
      </c>
      <c r="F20" s="18">
        <v>590107.5</v>
      </c>
      <c r="G20" s="18">
        <v>2219928.2000000002</v>
      </c>
      <c r="H20" s="19">
        <f t="shared" si="0"/>
        <v>2219928.2000000002</v>
      </c>
      <c r="I20" s="20" t="s">
        <v>202</v>
      </c>
      <c r="J20" s="42"/>
      <c r="K20" s="42"/>
      <c r="L20" s="42"/>
      <c r="M20" s="42"/>
      <c r="N20" s="42"/>
      <c r="O20" s="42"/>
    </row>
    <row r="21" spans="1:15" x14ac:dyDescent="0.25">
      <c r="A21" s="16">
        <v>65</v>
      </c>
      <c r="B21" s="16" t="s">
        <v>224</v>
      </c>
      <c r="C21" s="17" t="s">
        <v>31</v>
      </c>
      <c r="D21" s="17" t="s">
        <v>30</v>
      </c>
      <c r="E21" s="18">
        <v>1171565.28</v>
      </c>
      <c r="F21" s="18">
        <v>240171</v>
      </c>
      <c r="G21" s="18">
        <v>931394.28</v>
      </c>
      <c r="H21" s="19">
        <f t="shared" si="0"/>
        <v>931394.28</v>
      </c>
      <c r="I21" s="20" t="s">
        <v>202</v>
      </c>
      <c r="J21" s="42"/>
      <c r="K21" s="42"/>
      <c r="L21" s="42"/>
      <c r="M21" s="42"/>
      <c r="N21" s="42"/>
      <c r="O21" s="42"/>
    </row>
    <row r="22" spans="1:15" x14ac:dyDescent="0.25">
      <c r="A22" s="16">
        <v>63</v>
      </c>
      <c r="B22" s="16" t="s">
        <v>225</v>
      </c>
      <c r="C22" s="17" t="s">
        <v>48</v>
      </c>
      <c r="D22" s="17" t="s">
        <v>47</v>
      </c>
      <c r="E22" s="18">
        <v>4717467</v>
      </c>
      <c r="F22" s="18">
        <v>990668</v>
      </c>
      <c r="G22" s="18">
        <v>3726799</v>
      </c>
      <c r="H22" s="19">
        <f t="shared" si="0"/>
        <v>3726799</v>
      </c>
      <c r="I22" s="20" t="s">
        <v>202</v>
      </c>
      <c r="J22" s="42"/>
      <c r="K22" s="42"/>
      <c r="L22" s="42"/>
      <c r="M22" s="42"/>
      <c r="N22" s="42"/>
      <c r="O22" s="42"/>
    </row>
    <row r="23" spans="1:15" x14ac:dyDescent="0.25">
      <c r="A23" s="16">
        <v>61</v>
      </c>
      <c r="B23" s="16" t="s">
        <v>226</v>
      </c>
      <c r="C23" s="17" t="s">
        <v>137</v>
      </c>
      <c r="D23" s="17" t="s">
        <v>136</v>
      </c>
      <c r="E23" s="18">
        <v>5050001</v>
      </c>
      <c r="F23" s="18">
        <v>50001</v>
      </c>
      <c r="G23" s="18">
        <v>5000000</v>
      </c>
      <c r="H23" s="19">
        <f t="shared" si="0"/>
        <v>5000000</v>
      </c>
      <c r="I23" s="20" t="s">
        <v>202</v>
      </c>
      <c r="J23" s="42"/>
      <c r="K23" s="42"/>
      <c r="L23" s="42"/>
      <c r="M23" s="42"/>
      <c r="N23" s="42"/>
      <c r="O23" s="42"/>
    </row>
    <row r="24" spans="1:15" x14ac:dyDescent="0.25">
      <c r="A24" s="16">
        <v>60</v>
      </c>
      <c r="B24" s="16" t="s">
        <v>227</v>
      </c>
      <c r="C24" s="17" t="s">
        <v>75</v>
      </c>
      <c r="D24" s="17" t="s">
        <v>113</v>
      </c>
      <c r="E24" s="18">
        <v>770000</v>
      </c>
      <c r="F24" s="18">
        <v>162000</v>
      </c>
      <c r="G24" s="18">
        <v>608000</v>
      </c>
      <c r="H24" s="19">
        <f t="shared" si="0"/>
        <v>608000</v>
      </c>
      <c r="I24" s="20" t="s">
        <v>202</v>
      </c>
      <c r="J24" s="42"/>
      <c r="K24" s="42"/>
      <c r="L24" s="42"/>
      <c r="M24" s="42"/>
      <c r="N24" s="42"/>
      <c r="O24" s="42"/>
    </row>
    <row r="25" spans="1:15" x14ac:dyDescent="0.25">
      <c r="A25" s="16">
        <v>60</v>
      </c>
      <c r="B25" s="16" t="s">
        <v>228</v>
      </c>
      <c r="C25" s="17" t="s">
        <v>75</v>
      </c>
      <c r="D25" s="17" t="s">
        <v>77</v>
      </c>
      <c r="E25" s="18">
        <v>930000</v>
      </c>
      <c r="F25" s="18">
        <v>196000</v>
      </c>
      <c r="G25" s="18">
        <v>734000</v>
      </c>
      <c r="H25" s="19">
        <f t="shared" si="0"/>
        <v>734000</v>
      </c>
      <c r="I25" s="20" t="s">
        <v>202</v>
      </c>
      <c r="J25" s="42"/>
      <c r="K25" s="42"/>
      <c r="L25" s="42"/>
      <c r="M25" s="42"/>
      <c r="N25" s="42"/>
      <c r="O25" s="42"/>
    </row>
    <row r="26" spans="1:15" x14ac:dyDescent="0.25">
      <c r="A26" s="16">
        <v>60</v>
      </c>
      <c r="B26" s="16" t="s">
        <v>229</v>
      </c>
      <c r="C26" s="17" t="s">
        <v>75</v>
      </c>
      <c r="D26" s="17" t="s">
        <v>196</v>
      </c>
      <c r="E26" s="18">
        <v>1061000</v>
      </c>
      <c r="F26" s="18">
        <v>223000</v>
      </c>
      <c r="G26" s="18">
        <v>838000</v>
      </c>
      <c r="H26" s="19">
        <f t="shared" si="0"/>
        <v>838000</v>
      </c>
      <c r="I26" s="20" t="s">
        <v>202</v>
      </c>
      <c r="J26" s="42"/>
      <c r="K26" s="42"/>
      <c r="L26" s="42"/>
      <c r="M26" s="42"/>
      <c r="N26" s="42"/>
      <c r="O26" s="42"/>
    </row>
    <row r="27" spans="1:15" x14ac:dyDescent="0.25">
      <c r="A27" s="16">
        <v>58</v>
      </c>
      <c r="B27" s="16" t="s">
        <v>230</v>
      </c>
      <c r="C27" s="17" t="s">
        <v>44</v>
      </c>
      <c r="D27" s="17" t="s">
        <v>43</v>
      </c>
      <c r="E27" s="18">
        <v>1089997</v>
      </c>
      <c r="F27" s="18">
        <v>228899.17</v>
      </c>
      <c r="G27" s="18">
        <v>861097.83</v>
      </c>
      <c r="H27" s="19">
        <f t="shared" si="0"/>
        <v>861097.83</v>
      </c>
      <c r="I27" s="20" t="s">
        <v>202</v>
      </c>
      <c r="J27" s="42"/>
      <c r="K27" s="42"/>
      <c r="L27" s="42"/>
      <c r="M27" s="42"/>
      <c r="N27" s="42"/>
      <c r="O27" s="42"/>
    </row>
    <row r="28" spans="1:15" x14ac:dyDescent="0.25">
      <c r="A28" s="16">
        <v>58</v>
      </c>
      <c r="B28" s="16" t="s">
        <v>231</v>
      </c>
      <c r="C28" s="17" t="s">
        <v>44</v>
      </c>
      <c r="D28" s="17" t="s">
        <v>111</v>
      </c>
      <c r="E28" s="18">
        <v>1072236</v>
      </c>
      <c r="F28" s="18">
        <v>225199.17</v>
      </c>
      <c r="G28" s="18">
        <v>817036.83</v>
      </c>
      <c r="H28" s="19">
        <f t="shared" si="0"/>
        <v>817036.83</v>
      </c>
      <c r="I28" s="20" t="s">
        <v>202</v>
      </c>
      <c r="J28" s="42"/>
      <c r="K28" s="42"/>
      <c r="L28" s="42"/>
      <c r="M28" s="42"/>
      <c r="N28" s="42"/>
      <c r="O28" s="42"/>
    </row>
    <row r="29" spans="1:15" x14ac:dyDescent="0.25">
      <c r="A29" s="16">
        <v>55</v>
      </c>
      <c r="B29" s="16" t="s">
        <v>232</v>
      </c>
      <c r="C29" s="17" t="s">
        <v>98</v>
      </c>
      <c r="D29" s="17" t="s">
        <v>101</v>
      </c>
      <c r="E29" s="18">
        <v>5280660</v>
      </c>
      <c r="F29" s="18">
        <v>592307</v>
      </c>
      <c r="G29" s="18">
        <v>4688353</v>
      </c>
      <c r="H29" s="19">
        <f t="shared" si="0"/>
        <v>4688353</v>
      </c>
      <c r="I29" s="20" t="s">
        <v>202</v>
      </c>
      <c r="J29" s="42"/>
      <c r="K29" s="42"/>
      <c r="L29" s="42"/>
      <c r="M29" s="42"/>
      <c r="N29" s="42"/>
      <c r="O29" s="42"/>
    </row>
    <row r="30" spans="1:15" x14ac:dyDescent="0.25">
      <c r="A30" s="16">
        <v>55</v>
      </c>
      <c r="B30" s="16" t="s">
        <v>233</v>
      </c>
      <c r="C30" s="17" t="s">
        <v>7</v>
      </c>
      <c r="D30" s="17" t="s">
        <v>6</v>
      </c>
      <c r="E30" s="18">
        <v>1060178.6000000001</v>
      </c>
      <c r="F30" s="18">
        <v>106100</v>
      </c>
      <c r="G30" s="18">
        <v>954078.6</v>
      </c>
      <c r="H30" s="19">
        <f t="shared" si="0"/>
        <v>954078.6</v>
      </c>
      <c r="I30" s="20" t="s">
        <v>202</v>
      </c>
      <c r="J30" s="42"/>
      <c r="K30" s="42"/>
      <c r="L30" s="42"/>
      <c r="M30" s="42"/>
      <c r="N30" s="42"/>
      <c r="O30" s="42"/>
    </row>
    <row r="31" spans="1:15" x14ac:dyDescent="0.25">
      <c r="A31" s="16">
        <v>55</v>
      </c>
      <c r="B31" s="16" t="s">
        <v>234</v>
      </c>
      <c r="C31" s="17" t="s">
        <v>46</v>
      </c>
      <c r="D31" s="17" t="s">
        <v>45</v>
      </c>
      <c r="E31" s="18">
        <v>4321575</v>
      </c>
      <c r="F31" s="18">
        <v>864315</v>
      </c>
      <c r="G31" s="18">
        <v>3457260</v>
      </c>
      <c r="H31" s="19">
        <f t="shared" si="0"/>
        <v>3457260</v>
      </c>
      <c r="I31" s="20" t="s">
        <v>202</v>
      </c>
      <c r="J31" s="42"/>
      <c r="K31" s="42"/>
      <c r="L31" s="42"/>
      <c r="M31" s="42"/>
      <c r="N31" s="42"/>
      <c r="O31" s="42"/>
    </row>
    <row r="32" spans="1:15" x14ac:dyDescent="0.25">
      <c r="A32" s="16">
        <v>53</v>
      </c>
      <c r="B32" s="16" t="s">
        <v>235</v>
      </c>
      <c r="C32" s="17" t="s">
        <v>71</v>
      </c>
      <c r="D32" s="17" t="s">
        <v>70</v>
      </c>
      <c r="E32" s="18">
        <v>919765</v>
      </c>
      <c r="F32" s="18">
        <v>183953</v>
      </c>
      <c r="G32" s="18">
        <v>735812</v>
      </c>
      <c r="H32" s="19">
        <f t="shared" si="0"/>
        <v>735812</v>
      </c>
      <c r="I32" s="20" t="s">
        <v>202</v>
      </c>
      <c r="J32" s="42"/>
      <c r="K32" s="42"/>
      <c r="L32" s="42"/>
      <c r="M32" s="42"/>
      <c r="N32" s="42"/>
      <c r="O32" s="42"/>
    </row>
    <row r="33" spans="1:15" x14ac:dyDescent="0.25">
      <c r="A33" s="16">
        <v>53</v>
      </c>
      <c r="B33" s="16" t="s">
        <v>236</v>
      </c>
      <c r="C33" s="17" t="s">
        <v>75</v>
      </c>
      <c r="D33" s="17" t="s">
        <v>74</v>
      </c>
      <c r="E33" s="18">
        <v>839037</v>
      </c>
      <c r="F33" s="18">
        <v>550000</v>
      </c>
      <c r="G33" s="18">
        <v>289037</v>
      </c>
      <c r="H33" s="19">
        <f t="shared" si="0"/>
        <v>289037</v>
      </c>
      <c r="I33" s="20" t="s">
        <v>202</v>
      </c>
      <c r="J33" s="42"/>
      <c r="K33" s="42"/>
      <c r="L33" s="42"/>
      <c r="M33" s="42"/>
      <c r="N33" s="42"/>
      <c r="O33" s="42"/>
    </row>
    <row r="34" spans="1:15" x14ac:dyDescent="0.25">
      <c r="A34" s="16">
        <v>50</v>
      </c>
      <c r="B34" s="16" t="s">
        <v>237</v>
      </c>
      <c r="C34" s="17" t="s">
        <v>75</v>
      </c>
      <c r="D34" s="17" t="s">
        <v>76</v>
      </c>
      <c r="E34" s="18">
        <v>2564755</v>
      </c>
      <c r="F34" s="18">
        <v>540000</v>
      </c>
      <c r="G34" s="18">
        <v>2024755</v>
      </c>
      <c r="H34" s="19">
        <f t="shared" si="0"/>
        <v>2024755</v>
      </c>
      <c r="I34" s="20" t="s">
        <v>202</v>
      </c>
      <c r="J34" s="42"/>
      <c r="K34" s="42"/>
      <c r="L34" s="42"/>
      <c r="M34" s="42"/>
      <c r="N34" s="42"/>
      <c r="O34" s="42"/>
    </row>
    <row r="35" spans="1:15" x14ac:dyDescent="0.25">
      <c r="A35" s="16">
        <v>50</v>
      </c>
      <c r="B35" s="16" t="s">
        <v>238</v>
      </c>
      <c r="C35" s="17" t="s">
        <v>31</v>
      </c>
      <c r="D35" s="17" t="s">
        <v>32</v>
      </c>
      <c r="E35" s="18">
        <v>2612017</v>
      </c>
      <c r="F35" s="18">
        <v>535463</v>
      </c>
      <c r="G35" s="18">
        <v>2076554</v>
      </c>
      <c r="H35" s="19">
        <f t="shared" si="0"/>
        <v>2076554</v>
      </c>
      <c r="I35" s="20" t="s">
        <v>202</v>
      </c>
      <c r="J35" s="42"/>
      <c r="K35" s="42"/>
      <c r="L35" s="42"/>
      <c r="M35" s="42"/>
      <c r="N35" s="42"/>
      <c r="O35" s="42"/>
    </row>
    <row r="36" spans="1:15" x14ac:dyDescent="0.25">
      <c r="A36" s="16">
        <v>50</v>
      </c>
      <c r="B36" s="16" t="s">
        <v>239</v>
      </c>
      <c r="C36" s="17" t="s">
        <v>73</v>
      </c>
      <c r="D36" s="17" t="s">
        <v>72</v>
      </c>
      <c r="E36" s="18">
        <v>4545143</v>
      </c>
      <c r="F36" s="18">
        <v>2272571.5</v>
      </c>
      <c r="G36" s="18">
        <v>2272571.5</v>
      </c>
      <c r="H36" s="19">
        <f t="shared" ref="H36:H67" si="1">G36</f>
        <v>2272571.5</v>
      </c>
      <c r="I36" s="20" t="s">
        <v>202</v>
      </c>
      <c r="J36" s="42"/>
      <c r="K36" s="42"/>
      <c r="L36" s="42"/>
      <c r="M36" s="42"/>
      <c r="N36" s="42"/>
      <c r="O36" s="42"/>
    </row>
    <row r="37" spans="1:15" x14ac:dyDescent="0.25">
      <c r="A37" s="16">
        <v>50</v>
      </c>
      <c r="B37" s="16" t="s">
        <v>240</v>
      </c>
      <c r="C37" s="17" t="s">
        <v>38</v>
      </c>
      <c r="D37" s="17" t="s">
        <v>37</v>
      </c>
      <c r="E37" s="18">
        <v>8676000</v>
      </c>
      <c r="F37" s="18">
        <v>3676000</v>
      </c>
      <c r="G37" s="18">
        <v>5000000</v>
      </c>
      <c r="H37" s="19">
        <f t="shared" si="1"/>
        <v>5000000</v>
      </c>
      <c r="I37" s="20" t="s">
        <v>202</v>
      </c>
      <c r="J37" s="42"/>
      <c r="K37" s="42"/>
      <c r="L37" s="42"/>
      <c r="M37" s="42"/>
      <c r="N37" s="42"/>
      <c r="O37" s="42"/>
    </row>
    <row r="38" spans="1:15" x14ac:dyDescent="0.25">
      <c r="A38" s="16">
        <v>48</v>
      </c>
      <c r="B38" s="16" t="s">
        <v>241</v>
      </c>
      <c r="C38" s="17" t="s">
        <v>161</v>
      </c>
      <c r="D38" s="17" t="s">
        <v>180</v>
      </c>
      <c r="E38" s="18">
        <v>5100000</v>
      </c>
      <c r="F38" s="18">
        <v>100000</v>
      </c>
      <c r="G38" s="18">
        <v>5000000</v>
      </c>
      <c r="H38" s="19">
        <f t="shared" si="1"/>
        <v>5000000</v>
      </c>
      <c r="I38" s="20" t="s">
        <v>202</v>
      </c>
      <c r="J38" s="42"/>
      <c r="K38" s="42"/>
      <c r="L38" s="42"/>
      <c r="M38" s="42"/>
      <c r="N38" s="42"/>
      <c r="O38" s="42"/>
    </row>
    <row r="39" spans="1:15" x14ac:dyDescent="0.25">
      <c r="A39" s="16">
        <v>45</v>
      </c>
      <c r="B39" s="16" t="s">
        <v>242</v>
      </c>
      <c r="C39" s="17" t="s">
        <v>163</v>
      </c>
      <c r="D39" s="17" t="s">
        <v>165</v>
      </c>
      <c r="E39" s="18">
        <v>1542205</v>
      </c>
      <c r="F39" s="18">
        <v>309000</v>
      </c>
      <c r="G39" s="18">
        <v>1233205</v>
      </c>
      <c r="H39" s="19">
        <f t="shared" si="1"/>
        <v>1233205</v>
      </c>
      <c r="I39" s="20" t="s">
        <v>202</v>
      </c>
      <c r="J39" s="42"/>
      <c r="K39" s="42"/>
      <c r="L39" s="42"/>
      <c r="M39" s="42"/>
      <c r="N39" s="42"/>
      <c r="O39" s="42"/>
    </row>
    <row r="40" spans="1:15" x14ac:dyDescent="0.25">
      <c r="A40" s="16">
        <v>45</v>
      </c>
      <c r="B40" s="16" t="s">
        <v>243</v>
      </c>
      <c r="C40" s="17" t="s">
        <v>163</v>
      </c>
      <c r="D40" s="17" t="s">
        <v>164</v>
      </c>
      <c r="E40" s="18">
        <v>1354515</v>
      </c>
      <c r="F40" s="18">
        <v>271000</v>
      </c>
      <c r="G40" s="18">
        <v>1083515</v>
      </c>
      <c r="H40" s="19">
        <f t="shared" si="1"/>
        <v>1083515</v>
      </c>
      <c r="I40" s="20" t="s">
        <v>202</v>
      </c>
      <c r="J40" s="42"/>
      <c r="K40" s="42"/>
      <c r="L40" s="42"/>
      <c r="M40" s="42"/>
      <c r="N40" s="42"/>
      <c r="O40" s="42"/>
    </row>
    <row r="41" spans="1:15" x14ac:dyDescent="0.25">
      <c r="A41" s="16">
        <v>45</v>
      </c>
      <c r="B41" s="16" t="s">
        <v>244</v>
      </c>
      <c r="C41" s="17" t="s">
        <v>161</v>
      </c>
      <c r="D41" s="17" t="s">
        <v>160</v>
      </c>
      <c r="E41" s="18">
        <v>605000</v>
      </c>
      <c r="F41" s="18">
        <v>105000</v>
      </c>
      <c r="G41" s="18">
        <v>500000</v>
      </c>
      <c r="H41" s="19">
        <f t="shared" si="1"/>
        <v>500000</v>
      </c>
      <c r="I41" s="20" t="s">
        <v>202</v>
      </c>
      <c r="J41" s="42"/>
      <c r="K41" s="42"/>
      <c r="L41" s="42"/>
      <c r="M41" s="42"/>
      <c r="N41" s="42"/>
      <c r="O41" s="42"/>
    </row>
    <row r="42" spans="1:15" x14ac:dyDescent="0.25">
      <c r="A42" s="16">
        <v>45</v>
      </c>
      <c r="B42" s="16" t="s">
        <v>245</v>
      </c>
      <c r="C42" s="17" t="s">
        <v>50</v>
      </c>
      <c r="D42" s="17" t="s">
        <v>112</v>
      </c>
      <c r="E42" s="18">
        <v>2280002.4500000002</v>
      </c>
      <c r="F42" s="18">
        <v>478800.51</v>
      </c>
      <c r="G42" s="18">
        <v>1801201.94</v>
      </c>
      <c r="H42" s="19">
        <f t="shared" si="1"/>
        <v>1801201.94</v>
      </c>
      <c r="I42" s="20" t="s">
        <v>202</v>
      </c>
      <c r="J42" s="42"/>
      <c r="K42" s="42"/>
      <c r="L42" s="42"/>
      <c r="M42" s="42"/>
      <c r="N42" s="42"/>
      <c r="O42" s="42"/>
    </row>
    <row r="43" spans="1:15" x14ac:dyDescent="0.25">
      <c r="A43" s="16">
        <v>45</v>
      </c>
      <c r="B43" s="16" t="s">
        <v>246</v>
      </c>
      <c r="C43" s="17" t="s">
        <v>115</v>
      </c>
      <c r="D43" s="17" t="s">
        <v>114</v>
      </c>
      <c r="E43" s="18">
        <v>6000000</v>
      </c>
      <c r="F43" s="18">
        <v>740000</v>
      </c>
      <c r="G43" s="18">
        <v>4800000</v>
      </c>
      <c r="H43" s="19">
        <f t="shared" si="1"/>
        <v>4800000</v>
      </c>
      <c r="I43" s="20" t="s">
        <v>202</v>
      </c>
      <c r="J43" s="42"/>
      <c r="K43" s="42"/>
      <c r="L43" s="42"/>
      <c r="M43" s="42"/>
      <c r="N43" s="42"/>
      <c r="O43" s="42"/>
    </row>
    <row r="44" spans="1:15" x14ac:dyDescent="0.25">
      <c r="A44" s="16">
        <v>45</v>
      </c>
      <c r="B44" s="16" t="s">
        <v>247</v>
      </c>
      <c r="C44" s="17" t="s">
        <v>31</v>
      </c>
      <c r="D44" s="17" t="s">
        <v>34</v>
      </c>
      <c r="E44" s="18">
        <v>6025283</v>
      </c>
      <c r="F44" s="18">
        <v>1025283</v>
      </c>
      <c r="G44" s="18">
        <v>5000000</v>
      </c>
      <c r="H44" s="19">
        <f t="shared" si="1"/>
        <v>5000000</v>
      </c>
      <c r="I44" s="20" t="s">
        <v>202</v>
      </c>
      <c r="J44" s="42"/>
      <c r="K44" s="42"/>
      <c r="L44" s="42"/>
      <c r="M44" s="42"/>
      <c r="N44" s="42"/>
      <c r="O44" s="42"/>
    </row>
    <row r="45" spans="1:15" x14ac:dyDescent="0.25">
      <c r="A45" s="16">
        <v>40</v>
      </c>
      <c r="B45" s="16" t="s">
        <v>248</v>
      </c>
      <c r="C45" s="17" t="s">
        <v>50</v>
      </c>
      <c r="D45" s="17" t="s">
        <v>49</v>
      </c>
      <c r="E45" s="18">
        <v>4940268.42</v>
      </c>
      <c r="F45" s="18">
        <v>1</v>
      </c>
      <c r="G45" s="18">
        <v>4940267.42</v>
      </c>
      <c r="H45" s="19">
        <f t="shared" si="1"/>
        <v>4940267.42</v>
      </c>
      <c r="I45" s="20" t="s">
        <v>202</v>
      </c>
      <c r="J45" s="42"/>
      <c r="K45" s="42"/>
      <c r="L45" s="42"/>
      <c r="M45" s="42"/>
      <c r="N45" s="42"/>
      <c r="O45" s="42"/>
    </row>
    <row r="46" spans="1:15" x14ac:dyDescent="0.25">
      <c r="A46" s="16">
        <v>40</v>
      </c>
      <c r="B46" s="16" t="s">
        <v>249</v>
      </c>
      <c r="C46" s="17" t="s">
        <v>75</v>
      </c>
      <c r="D46" s="17" t="s">
        <v>78</v>
      </c>
      <c r="E46" s="18">
        <v>900000</v>
      </c>
      <c r="F46" s="18">
        <v>200000</v>
      </c>
      <c r="G46" s="18">
        <v>700000</v>
      </c>
      <c r="H46" s="19">
        <f t="shared" si="1"/>
        <v>700000</v>
      </c>
      <c r="I46" s="20" t="s">
        <v>202</v>
      </c>
      <c r="J46" s="42"/>
      <c r="K46" s="42"/>
      <c r="L46" s="42"/>
      <c r="M46" s="42"/>
      <c r="N46" s="42"/>
      <c r="O46" s="42"/>
    </row>
    <row r="47" spans="1:15" x14ac:dyDescent="0.25">
      <c r="A47" s="16">
        <v>40</v>
      </c>
      <c r="B47" s="16" t="s">
        <v>250</v>
      </c>
      <c r="C47" s="17" t="s">
        <v>31</v>
      </c>
      <c r="D47" s="17" t="s">
        <v>33</v>
      </c>
      <c r="E47" s="18">
        <v>3158498</v>
      </c>
      <c r="F47" s="18">
        <v>647492.09</v>
      </c>
      <c r="G47" s="18">
        <v>2511005.91</v>
      </c>
      <c r="H47" s="19">
        <f t="shared" si="1"/>
        <v>2511005.91</v>
      </c>
      <c r="I47" s="20" t="s">
        <v>202</v>
      </c>
      <c r="J47" s="42"/>
      <c r="K47" s="42"/>
      <c r="L47" s="42"/>
      <c r="M47" s="42"/>
      <c r="N47" s="42"/>
      <c r="O47" s="42"/>
    </row>
    <row r="48" spans="1:15" x14ac:dyDescent="0.25">
      <c r="A48" s="16">
        <v>38</v>
      </c>
      <c r="B48" s="16" t="s">
        <v>251</v>
      </c>
      <c r="C48" s="17" t="s">
        <v>163</v>
      </c>
      <c r="D48" s="17" t="s">
        <v>162</v>
      </c>
      <c r="E48" s="18">
        <v>1871282</v>
      </c>
      <c r="F48" s="18">
        <v>375000</v>
      </c>
      <c r="G48" s="18">
        <v>1496282</v>
      </c>
      <c r="H48" s="19">
        <f t="shared" si="1"/>
        <v>1496282</v>
      </c>
      <c r="I48" s="20" t="s">
        <v>202</v>
      </c>
      <c r="J48" s="42"/>
      <c r="K48" s="42"/>
      <c r="L48" s="42"/>
      <c r="M48" s="42"/>
      <c r="N48" s="42"/>
      <c r="O48" s="42"/>
    </row>
    <row r="49" spans="1:15" x14ac:dyDescent="0.25">
      <c r="A49" s="16">
        <v>38</v>
      </c>
      <c r="B49" s="16" t="s">
        <v>252</v>
      </c>
      <c r="C49" s="17" t="s">
        <v>155</v>
      </c>
      <c r="D49" s="17" t="s">
        <v>154</v>
      </c>
      <c r="E49" s="18">
        <v>400400</v>
      </c>
      <c r="F49" s="18">
        <v>84084</v>
      </c>
      <c r="G49" s="18">
        <v>316316</v>
      </c>
      <c r="H49" s="19">
        <f t="shared" si="1"/>
        <v>316316</v>
      </c>
      <c r="I49" s="20" t="s">
        <v>202</v>
      </c>
      <c r="J49" s="42"/>
      <c r="K49" s="42"/>
      <c r="L49" s="42"/>
      <c r="M49" s="42"/>
      <c r="N49" s="42"/>
      <c r="O49" s="42"/>
    </row>
    <row r="50" spans="1:15" x14ac:dyDescent="0.25">
      <c r="A50" s="16">
        <v>38</v>
      </c>
      <c r="B50" s="16" t="s">
        <v>253</v>
      </c>
      <c r="C50" s="17" t="s">
        <v>139</v>
      </c>
      <c r="D50" s="17" t="s">
        <v>138</v>
      </c>
      <c r="E50" s="18">
        <v>950000</v>
      </c>
      <c r="F50" s="18">
        <v>100000</v>
      </c>
      <c r="G50" s="18">
        <v>850000</v>
      </c>
      <c r="H50" s="19">
        <f t="shared" si="1"/>
        <v>850000</v>
      </c>
      <c r="I50" s="20" t="s">
        <v>202</v>
      </c>
      <c r="J50" s="42"/>
      <c r="K50" s="42"/>
      <c r="L50" s="42"/>
      <c r="M50" s="42"/>
      <c r="N50" s="42"/>
      <c r="O50" s="42"/>
    </row>
    <row r="51" spans="1:15" x14ac:dyDescent="0.25">
      <c r="A51" s="16">
        <v>38</v>
      </c>
      <c r="B51" s="16" t="s">
        <v>254</v>
      </c>
      <c r="C51" s="17" t="s">
        <v>187</v>
      </c>
      <c r="D51" s="17" t="s">
        <v>186</v>
      </c>
      <c r="E51" s="18">
        <v>500000</v>
      </c>
      <c r="F51" s="18">
        <v>1</v>
      </c>
      <c r="G51" s="18">
        <v>499999</v>
      </c>
      <c r="H51" s="19">
        <f t="shared" si="1"/>
        <v>499999</v>
      </c>
      <c r="I51" s="20" t="s">
        <v>202</v>
      </c>
      <c r="J51" s="42"/>
      <c r="K51" s="42"/>
      <c r="L51" s="42"/>
      <c r="M51" s="42"/>
      <c r="N51" s="42"/>
      <c r="O51" s="42"/>
    </row>
    <row r="52" spans="1:15" x14ac:dyDescent="0.25">
      <c r="A52" s="16">
        <v>35</v>
      </c>
      <c r="B52" s="16" t="s">
        <v>255</v>
      </c>
      <c r="C52" s="17" t="s">
        <v>141</v>
      </c>
      <c r="D52" s="17" t="s">
        <v>140</v>
      </c>
      <c r="E52" s="18">
        <v>5000000</v>
      </c>
      <c r="F52" s="18">
        <v>1</v>
      </c>
      <c r="G52" s="18">
        <v>4999999</v>
      </c>
      <c r="H52" s="19">
        <f t="shared" si="1"/>
        <v>4999999</v>
      </c>
      <c r="I52" s="20" t="s">
        <v>202</v>
      </c>
      <c r="J52" s="42"/>
      <c r="K52" s="42"/>
      <c r="L52" s="42"/>
      <c r="M52" s="42"/>
      <c r="N52" s="42"/>
      <c r="O52" s="42"/>
    </row>
    <row r="53" spans="1:15" x14ac:dyDescent="0.25">
      <c r="A53" s="16">
        <v>35</v>
      </c>
      <c r="B53" s="16" t="s">
        <v>256</v>
      </c>
      <c r="C53" s="17" t="s">
        <v>169</v>
      </c>
      <c r="D53" s="17" t="s">
        <v>168</v>
      </c>
      <c r="E53" s="18">
        <v>4929101</v>
      </c>
      <c r="F53" s="18">
        <v>1</v>
      </c>
      <c r="G53" s="18">
        <v>4929100</v>
      </c>
      <c r="H53" s="19">
        <f t="shared" si="1"/>
        <v>4929100</v>
      </c>
      <c r="I53" s="20" t="s">
        <v>202</v>
      </c>
      <c r="J53" s="42"/>
      <c r="K53" s="42"/>
      <c r="L53" s="42"/>
      <c r="M53" s="42"/>
      <c r="N53" s="42"/>
      <c r="O53" s="42"/>
    </row>
    <row r="54" spans="1:15" s="4" customFormat="1" x14ac:dyDescent="0.25">
      <c r="A54" s="16">
        <v>35</v>
      </c>
      <c r="B54" s="16" t="s">
        <v>257</v>
      </c>
      <c r="C54" s="17" t="s">
        <v>29</v>
      </c>
      <c r="D54" s="17" t="s">
        <v>28</v>
      </c>
      <c r="E54" s="18">
        <v>5010000</v>
      </c>
      <c r="F54" s="18">
        <v>10000</v>
      </c>
      <c r="G54" s="18">
        <v>5000000</v>
      </c>
      <c r="H54" s="19">
        <f t="shared" si="1"/>
        <v>5000000</v>
      </c>
      <c r="I54" s="20" t="s">
        <v>202</v>
      </c>
      <c r="J54" s="44"/>
      <c r="K54" s="44"/>
      <c r="L54" s="44"/>
      <c r="M54" s="44"/>
      <c r="N54" s="44"/>
      <c r="O54" s="44"/>
    </row>
    <row r="55" spans="1:15" x14ac:dyDescent="0.25">
      <c r="A55" s="16">
        <v>35</v>
      </c>
      <c r="B55" s="16" t="s">
        <v>258</v>
      </c>
      <c r="C55" s="17" t="s">
        <v>16</v>
      </c>
      <c r="D55" s="17" t="s">
        <v>19</v>
      </c>
      <c r="E55" s="18">
        <v>1008159.81</v>
      </c>
      <c r="F55" s="18">
        <v>211713.56</v>
      </c>
      <c r="G55" s="18">
        <v>796446.25</v>
      </c>
      <c r="H55" s="19">
        <f t="shared" si="1"/>
        <v>796446.25</v>
      </c>
      <c r="I55" s="20" t="s">
        <v>202</v>
      </c>
      <c r="J55" s="42"/>
      <c r="K55" s="42"/>
      <c r="L55" s="42"/>
      <c r="M55" s="42"/>
      <c r="N55" s="42"/>
      <c r="O55" s="42"/>
    </row>
    <row r="56" spans="1:15" x14ac:dyDescent="0.25">
      <c r="A56" s="16">
        <v>35</v>
      </c>
      <c r="B56" s="16" t="s">
        <v>259</v>
      </c>
      <c r="C56" s="17" t="s">
        <v>23</v>
      </c>
      <c r="D56" s="17" t="s">
        <v>22</v>
      </c>
      <c r="E56" s="18">
        <v>500000</v>
      </c>
      <c r="F56" s="18">
        <v>105000</v>
      </c>
      <c r="G56" s="18">
        <v>395000</v>
      </c>
      <c r="H56" s="19">
        <f t="shared" si="1"/>
        <v>395000</v>
      </c>
      <c r="I56" s="20" t="s">
        <v>202</v>
      </c>
      <c r="J56" s="42"/>
      <c r="K56" s="42"/>
      <c r="L56" s="42"/>
      <c r="M56" s="42"/>
      <c r="N56" s="42"/>
      <c r="O56" s="42"/>
    </row>
    <row r="57" spans="1:15" x14ac:dyDescent="0.25">
      <c r="A57" s="16">
        <v>35</v>
      </c>
      <c r="B57" s="16" t="s">
        <v>260</v>
      </c>
      <c r="C57" s="17" t="s">
        <v>60</v>
      </c>
      <c r="D57" s="17" t="s">
        <v>59</v>
      </c>
      <c r="E57" s="18">
        <v>1988000</v>
      </c>
      <c r="F57" s="18">
        <v>400000</v>
      </c>
      <c r="G57" s="18">
        <v>1588000</v>
      </c>
      <c r="H57" s="19">
        <f t="shared" si="1"/>
        <v>1588000</v>
      </c>
      <c r="I57" s="20" t="s">
        <v>202</v>
      </c>
      <c r="J57" s="42"/>
      <c r="K57" s="42"/>
      <c r="L57" s="42"/>
      <c r="M57" s="42"/>
      <c r="N57" s="42"/>
      <c r="O57" s="42"/>
    </row>
    <row r="58" spans="1:15" x14ac:dyDescent="0.25">
      <c r="A58" s="16">
        <v>35</v>
      </c>
      <c r="B58" s="16" t="s">
        <v>261</v>
      </c>
      <c r="C58" s="17" t="s">
        <v>54</v>
      </c>
      <c r="D58" s="17" t="s">
        <v>53</v>
      </c>
      <c r="E58" s="18">
        <v>6293000</v>
      </c>
      <c r="F58" s="18">
        <v>1329113.94</v>
      </c>
      <c r="G58" s="18">
        <v>4963886.0599999996</v>
      </c>
      <c r="H58" s="19">
        <f t="shared" si="1"/>
        <v>4963886.0599999996</v>
      </c>
      <c r="I58" s="20" t="s">
        <v>202</v>
      </c>
      <c r="J58" s="42"/>
      <c r="K58" s="42"/>
      <c r="L58" s="42"/>
      <c r="M58" s="42"/>
      <c r="N58" s="42"/>
      <c r="O58" s="42"/>
    </row>
    <row r="59" spans="1:15" x14ac:dyDescent="0.25">
      <c r="A59" s="16">
        <v>35</v>
      </c>
      <c r="B59" s="16" t="s">
        <v>262</v>
      </c>
      <c r="C59" s="17" t="s">
        <v>148</v>
      </c>
      <c r="D59" s="17" t="s">
        <v>147</v>
      </c>
      <c r="E59" s="18">
        <v>5394000</v>
      </c>
      <c r="F59" s="18">
        <v>1079340</v>
      </c>
      <c r="G59" s="18">
        <v>4314660</v>
      </c>
      <c r="H59" s="19">
        <f t="shared" si="1"/>
        <v>4314660</v>
      </c>
      <c r="I59" s="20" t="s">
        <v>202</v>
      </c>
      <c r="J59" s="42"/>
      <c r="K59" s="42"/>
      <c r="L59" s="42"/>
      <c r="M59" s="42"/>
      <c r="N59" s="42"/>
      <c r="O59" s="42"/>
    </row>
    <row r="60" spans="1:15" x14ac:dyDescent="0.25">
      <c r="A60" s="16">
        <v>35</v>
      </c>
      <c r="B60" s="16" t="s">
        <v>263</v>
      </c>
      <c r="C60" s="17" t="s">
        <v>85</v>
      </c>
      <c r="D60" s="17" t="s">
        <v>84</v>
      </c>
      <c r="E60" s="18">
        <v>199782</v>
      </c>
      <c r="F60" s="18">
        <v>40200</v>
      </c>
      <c r="G60" s="18">
        <v>159582</v>
      </c>
      <c r="H60" s="19">
        <f t="shared" si="1"/>
        <v>159582</v>
      </c>
      <c r="I60" s="20" t="s">
        <v>202</v>
      </c>
      <c r="J60" s="42"/>
      <c r="K60" s="42"/>
      <c r="L60" s="42"/>
      <c r="M60" s="42"/>
      <c r="N60" s="42"/>
      <c r="O60" s="42"/>
    </row>
    <row r="61" spans="1:15" x14ac:dyDescent="0.25">
      <c r="A61" s="16">
        <v>35</v>
      </c>
      <c r="B61" s="16" t="s">
        <v>264</v>
      </c>
      <c r="C61" s="17" t="s">
        <v>85</v>
      </c>
      <c r="D61" s="17" t="s">
        <v>86</v>
      </c>
      <c r="E61" s="18">
        <v>253312.5</v>
      </c>
      <c r="F61" s="18">
        <v>51255</v>
      </c>
      <c r="G61" s="18">
        <v>202057.5</v>
      </c>
      <c r="H61" s="19">
        <f t="shared" si="1"/>
        <v>202057.5</v>
      </c>
      <c r="I61" s="20" t="s">
        <v>202</v>
      </c>
      <c r="J61" s="42"/>
      <c r="K61" s="42"/>
      <c r="L61" s="42"/>
      <c r="M61" s="42"/>
      <c r="N61" s="42"/>
      <c r="O61" s="42"/>
    </row>
    <row r="62" spans="1:15" x14ac:dyDescent="0.25">
      <c r="A62" s="16">
        <v>35</v>
      </c>
      <c r="B62" s="16" t="s">
        <v>265</v>
      </c>
      <c r="C62" s="17" t="s">
        <v>83</v>
      </c>
      <c r="D62" s="17" t="s">
        <v>82</v>
      </c>
      <c r="E62" s="18">
        <v>606279.85</v>
      </c>
      <c r="F62" s="18">
        <v>363767.91</v>
      </c>
      <c r="G62" s="18">
        <v>242511.94</v>
      </c>
      <c r="H62" s="19">
        <f t="shared" si="1"/>
        <v>242511.94</v>
      </c>
      <c r="I62" s="20" t="s">
        <v>202</v>
      </c>
      <c r="J62" s="42"/>
      <c r="K62" s="42"/>
      <c r="L62" s="42"/>
      <c r="M62" s="42"/>
      <c r="N62" s="42"/>
      <c r="O62" s="42"/>
    </row>
    <row r="63" spans="1:15" x14ac:dyDescent="0.25">
      <c r="A63" s="16">
        <v>33</v>
      </c>
      <c r="B63" s="16" t="s">
        <v>266</v>
      </c>
      <c r="C63" s="17" t="s">
        <v>124</v>
      </c>
      <c r="D63" s="17" t="s">
        <v>123</v>
      </c>
      <c r="E63" s="18">
        <v>4864500</v>
      </c>
      <c r="F63" s="18">
        <v>973386</v>
      </c>
      <c r="G63" s="18">
        <v>3891114</v>
      </c>
      <c r="H63" s="19">
        <f t="shared" si="1"/>
        <v>3891114</v>
      </c>
      <c r="I63" s="20" t="s">
        <v>202</v>
      </c>
      <c r="J63" s="42"/>
      <c r="K63" s="42"/>
      <c r="L63" s="42"/>
      <c r="M63" s="42"/>
      <c r="N63" s="42"/>
      <c r="O63" s="42"/>
    </row>
    <row r="64" spans="1:15" s="6" customFormat="1" x14ac:dyDescent="0.25">
      <c r="A64" s="16">
        <v>33</v>
      </c>
      <c r="B64" s="16" t="s">
        <v>267</v>
      </c>
      <c r="C64" s="17" t="s">
        <v>90</v>
      </c>
      <c r="D64" s="17" t="s">
        <v>89</v>
      </c>
      <c r="E64" s="18">
        <v>4132680</v>
      </c>
      <c r="F64" s="18">
        <v>82653.600000000006</v>
      </c>
      <c r="G64" s="18">
        <v>4050026.4</v>
      </c>
      <c r="H64" s="19">
        <f t="shared" si="1"/>
        <v>4050026.4</v>
      </c>
      <c r="I64" s="20" t="s">
        <v>202</v>
      </c>
      <c r="J64" s="42"/>
      <c r="K64" s="42"/>
      <c r="L64" s="42"/>
      <c r="M64" s="42"/>
      <c r="N64" s="42"/>
      <c r="O64" s="42"/>
    </row>
    <row r="65" spans="1:15" s="12" customFormat="1" x14ac:dyDescent="0.25">
      <c r="A65" s="16">
        <v>31</v>
      </c>
      <c r="B65" s="16" t="s">
        <v>268</v>
      </c>
      <c r="C65" s="17" t="s">
        <v>141</v>
      </c>
      <c r="D65" s="17" t="s">
        <v>159</v>
      </c>
      <c r="E65" s="18">
        <v>1169000</v>
      </c>
      <c r="F65" s="18">
        <v>100000</v>
      </c>
      <c r="G65" s="18">
        <v>1069000</v>
      </c>
      <c r="H65" s="19">
        <f t="shared" si="1"/>
        <v>1069000</v>
      </c>
      <c r="I65" s="20" t="s">
        <v>202</v>
      </c>
      <c r="J65" s="44"/>
      <c r="K65" s="44"/>
      <c r="L65" s="44"/>
      <c r="M65" s="44"/>
      <c r="N65" s="44"/>
      <c r="O65" s="44"/>
    </row>
    <row r="66" spans="1:15" s="12" customFormat="1" x14ac:dyDescent="0.25">
      <c r="A66" s="16">
        <v>30</v>
      </c>
      <c r="B66" s="16" t="s">
        <v>269</v>
      </c>
      <c r="C66" s="17" t="s">
        <v>21</v>
      </c>
      <c r="D66" s="17" t="s">
        <v>20</v>
      </c>
      <c r="E66" s="18">
        <v>2769800</v>
      </c>
      <c r="F66" s="18">
        <v>553970</v>
      </c>
      <c r="G66" s="18">
        <v>2215830</v>
      </c>
      <c r="H66" s="19">
        <f t="shared" si="1"/>
        <v>2215830</v>
      </c>
      <c r="I66" s="20" t="s">
        <v>202</v>
      </c>
      <c r="J66" s="44"/>
      <c r="K66" s="44"/>
      <c r="L66" s="44"/>
      <c r="M66" s="44"/>
      <c r="N66" s="44"/>
      <c r="O66" s="44"/>
    </row>
    <row r="67" spans="1:15" s="4" customFormat="1" x14ac:dyDescent="0.25">
      <c r="A67" s="16">
        <v>30</v>
      </c>
      <c r="B67" s="16" t="s">
        <v>270</v>
      </c>
      <c r="C67" s="17" t="s">
        <v>83</v>
      </c>
      <c r="D67" s="17" t="s">
        <v>119</v>
      </c>
      <c r="E67" s="18">
        <v>3070300</v>
      </c>
      <c r="F67" s="18">
        <v>1842180</v>
      </c>
      <c r="G67" s="18">
        <v>1228120</v>
      </c>
      <c r="H67" s="19">
        <f t="shared" si="1"/>
        <v>1228120</v>
      </c>
      <c r="I67" s="20" t="s">
        <v>202</v>
      </c>
      <c r="J67" s="44"/>
      <c r="K67" s="44"/>
      <c r="L67" s="44"/>
      <c r="M67" s="44"/>
      <c r="N67" s="44"/>
      <c r="O67" s="44"/>
    </row>
    <row r="68" spans="1:15" s="10" customFormat="1" x14ac:dyDescent="0.25">
      <c r="A68" s="16">
        <v>30</v>
      </c>
      <c r="B68" s="16" t="s">
        <v>271</v>
      </c>
      <c r="C68" s="21" t="s">
        <v>83</v>
      </c>
      <c r="D68" s="17" t="s">
        <v>181</v>
      </c>
      <c r="E68" s="18">
        <v>1079000</v>
      </c>
      <c r="F68" s="18">
        <v>647400</v>
      </c>
      <c r="G68" s="18">
        <v>431600</v>
      </c>
      <c r="H68" s="19">
        <f t="shared" ref="H68:H70" si="2">G68</f>
        <v>431600</v>
      </c>
      <c r="I68" s="20" t="s">
        <v>202</v>
      </c>
      <c r="J68" s="45"/>
      <c r="K68" s="45"/>
      <c r="L68" s="45"/>
      <c r="M68" s="45"/>
      <c r="N68" s="45"/>
      <c r="O68" s="45"/>
    </row>
    <row r="69" spans="1:15" s="7" customFormat="1" x14ac:dyDescent="0.25">
      <c r="A69" s="16">
        <v>30</v>
      </c>
      <c r="B69" s="16" t="s">
        <v>272</v>
      </c>
      <c r="C69" s="21" t="s">
        <v>83</v>
      </c>
      <c r="D69" s="17" t="s">
        <v>182</v>
      </c>
      <c r="E69" s="18">
        <v>2884000</v>
      </c>
      <c r="F69" s="18">
        <v>1730400</v>
      </c>
      <c r="G69" s="18">
        <v>1153600</v>
      </c>
      <c r="H69" s="19">
        <f t="shared" si="2"/>
        <v>1153600</v>
      </c>
      <c r="I69" s="20" t="s">
        <v>202</v>
      </c>
      <c r="J69" s="52"/>
      <c r="K69" s="52"/>
      <c r="L69" s="52"/>
      <c r="M69" s="52"/>
      <c r="N69" s="52"/>
      <c r="O69" s="52"/>
    </row>
    <row r="70" spans="1:15" s="7" customFormat="1" x14ac:dyDescent="0.25">
      <c r="A70" s="16">
        <v>30</v>
      </c>
      <c r="B70" s="16" t="s">
        <v>273</v>
      </c>
      <c r="C70" s="17" t="s">
        <v>144</v>
      </c>
      <c r="D70" s="17" t="s">
        <v>343</v>
      </c>
      <c r="E70" s="18">
        <v>2200000</v>
      </c>
      <c r="F70" s="18">
        <v>442200</v>
      </c>
      <c r="G70" s="18">
        <v>1757800</v>
      </c>
      <c r="H70" s="19">
        <f t="shared" si="2"/>
        <v>1757800</v>
      </c>
      <c r="I70" s="20" t="s">
        <v>202</v>
      </c>
      <c r="J70" s="52"/>
      <c r="K70" s="52"/>
      <c r="L70" s="52"/>
      <c r="M70" s="52"/>
      <c r="N70" s="52"/>
      <c r="O70" s="52"/>
    </row>
    <row r="71" spans="1:15" s="12" customFormat="1" x14ac:dyDescent="0.25">
      <c r="A71" s="27">
        <v>28</v>
      </c>
      <c r="B71" s="27" t="s">
        <v>274</v>
      </c>
      <c r="C71" s="28" t="s">
        <v>179</v>
      </c>
      <c r="D71" s="28" t="s">
        <v>178</v>
      </c>
      <c r="E71" s="29">
        <v>4546000</v>
      </c>
      <c r="F71" s="29">
        <v>46000</v>
      </c>
      <c r="G71" s="29">
        <v>4500000</v>
      </c>
      <c r="H71" s="30">
        <f>150000000-SUM(H4:H70)</f>
        <v>3750612.7399999797</v>
      </c>
      <c r="I71" s="57" t="s">
        <v>203</v>
      </c>
      <c r="J71" s="44"/>
      <c r="K71" s="44"/>
      <c r="L71" s="44"/>
      <c r="M71" s="44"/>
      <c r="N71" s="44"/>
      <c r="O71" s="44"/>
    </row>
    <row r="72" spans="1:15" s="10" customFormat="1" x14ac:dyDescent="0.25">
      <c r="A72" s="22">
        <v>25</v>
      </c>
      <c r="B72" s="22" t="s">
        <v>275</v>
      </c>
      <c r="C72" s="23" t="s">
        <v>98</v>
      </c>
      <c r="D72" s="23" t="s">
        <v>97</v>
      </c>
      <c r="E72" s="24">
        <v>6050000</v>
      </c>
      <c r="F72" s="24">
        <v>1050000</v>
      </c>
      <c r="G72" s="24">
        <v>5000000</v>
      </c>
      <c r="H72" s="25"/>
      <c r="I72" s="26" t="s">
        <v>204</v>
      </c>
      <c r="J72" s="45"/>
      <c r="K72" s="45"/>
      <c r="L72" s="45"/>
      <c r="M72" s="45"/>
      <c r="N72" s="45"/>
      <c r="O72" s="45"/>
    </row>
    <row r="73" spans="1:15" s="7" customFormat="1" x14ac:dyDescent="0.25">
      <c r="A73" s="22">
        <v>25</v>
      </c>
      <c r="B73" s="22" t="s">
        <v>276</v>
      </c>
      <c r="C73" s="23" t="s">
        <v>13</v>
      </c>
      <c r="D73" s="23" t="s">
        <v>12</v>
      </c>
      <c r="E73" s="24">
        <v>490850</v>
      </c>
      <c r="F73" s="24">
        <v>98660.85</v>
      </c>
      <c r="G73" s="24">
        <v>392189.15</v>
      </c>
      <c r="H73" s="25"/>
      <c r="I73" s="26" t="s">
        <v>204</v>
      </c>
      <c r="J73" s="52"/>
      <c r="K73" s="52"/>
      <c r="L73" s="52"/>
      <c r="M73" s="52"/>
      <c r="N73" s="52"/>
      <c r="O73" s="52"/>
    </row>
    <row r="74" spans="1:15" s="7" customFormat="1" x14ac:dyDescent="0.25">
      <c r="A74" s="22">
        <v>25</v>
      </c>
      <c r="B74" s="22" t="s">
        <v>277</v>
      </c>
      <c r="C74" s="23" t="s">
        <v>13</v>
      </c>
      <c r="D74" s="23" t="s">
        <v>14</v>
      </c>
      <c r="E74" s="24">
        <v>1267894.2</v>
      </c>
      <c r="F74" s="24">
        <v>254847</v>
      </c>
      <c r="G74" s="24">
        <v>1013047.2</v>
      </c>
      <c r="H74" s="25"/>
      <c r="I74" s="26" t="s">
        <v>204</v>
      </c>
      <c r="J74" s="52"/>
      <c r="K74" s="52"/>
      <c r="L74" s="52"/>
      <c r="M74" s="52"/>
      <c r="N74" s="52"/>
      <c r="O74" s="52"/>
    </row>
    <row r="75" spans="1:15" s="7" customFormat="1" x14ac:dyDescent="0.25">
      <c r="A75" s="22">
        <v>25</v>
      </c>
      <c r="B75" s="22" t="s">
        <v>278</v>
      </c>
      <c r="C75" s="23" t="s">
        <v>42</v>
      </c>
      <c r="D75" s="23" t="s">
        <v>41</v>
      </c>
      <c r="E75" s="24">
        <v>6356900</v>
      </c>
      <c r="F75" s="24">
        <v>1356900</v>
      </c>
      <c r="G75" s="24">
        <v>5000000</v>
      </c>
      <c r="H75" s="25"/>
      <c r="I75" s="26" t="s">
        <v>204</v>
      </c>
      <c r="J75" s="52"/>
      <c r="K75" s="52"/>
      <c r="L75" s="52"/>
      <c r="M75" s="52"/>
      <c r="N75" s="52"/>
      <c r="O75" s="52"/>
    </row>
    <row r="76" spans="1:15" s="7" customFormat="1" x14ac:dyDescent="0.25">
      <c r="A76" s="22">
        <v>25</v>
      </c>
      <c r="B76" s="22" t="s">
        <v>279</v>
      </c>
      <c r="C76" s="23" t="s">
        <v>152</v>
      </c>
      <c r="D76" s="23" t="s">
        <v>151</v>
      </c>
      <c r="E76" s="24">
        <v>794750</v>
      </c>
      <c r="F76" s="24">
        <v>238475</v>
      </c>
      <c r="G76" s="24">
        <v>556275</v>
      </c>
      <c r="H76" s="25"/>
      <c r="I76" s="26" t="s">
        <v>204</v>
      </c>
      <c r="J76" s="52"/>
      <c r="K76" s="52"/>
      <c r="L76" s="52"/>
      <c r="M76" s="52"/>
      <c r="N76" s="52"/>
      <c r="O76" s="52"/>
    </row>
    <row r="77" spans="1:15" s="7" customFormat="1" x14ac:dyDescent="0.25">
      <c r="A77" s="22">
        <v>25</v>
      </c>
      <c r="B77" s="22" t="s">
        <v>280</v>
      </c>
      <c r="C77" s="23" t="s">
        <v>152</v>
      </c>
      <c r="D77" s="23" t="s">
        <v>153</v>
      </c>
      <c r="E77" s="24">
        <v>411000</v>
      </c>
      <c r="F77" s="24">
        <v>123250</v>
      </c>
      <c r="G77" s="24">
        <v>287750</v>
      </c>
      <c r="H77" s="25"/>
      <c r="I77" s="26" t="s">
        <v>204</v>
      </c>
      <c r="J77" s="52"/>
      <c r="K77" s="52"/>
      <c r="L77" s="52"/>
      <c r="M77" s="52"/>
      <c r="N77" s="52"/>
      <c r="O77" s="52"/>
    </row>
    <row r="78" spans="1:15" s="7" customFormat="1" x14ac:dyDescent="0.25">
      <c r="A78" s="22">
        <v>23</v>
      </c>
      <c r="B78" s="22" t="s">
        <v>281</v>
      </c>
      <c r="C78" s="23" t="s">
        <v>171</v>
      </c>
      <c r="D78" s="23" t="s">
        <v>170</v>
      </c>
      <c r="E78" s="24">
        <v>155000</v>
      </c>
      <c r="F78" s="24">
        <v>31000</v>
      </c>
      <c r="G78" s="24">
        <v>124000</v>
      </c>
      <c r="H78" s="25"/>
      <c r="I78" s="26" t="s">
        <v>204</v>
      </c>
      <c r="J78" s="52"/>
      <c r="K78" s="52"/>
      <c r="L78" s="52"/>
      <c r="M78" s="52"/>
      <c r="N78" s="52"/>
      <c r="O78" s="52"/>
    </row>
    <row r="79" spans="1:15" s="8" customFormat="1" x14ac:dyDescent="0.25">
      <c r="A79" s="22">
        <v>23</v>
      </c>
      <c r="B79" s="22" t="s">
        <v>282</v>
      </c>
      <c r="C79" s="23" t="s">
        <v>171</v>
      </c>
      <c r="D79" s="23" t="s">
        <v>174</v>
      </c>
      <c r="E79" s="24">
        <v>255000</v>
      </c>
      <c r="F79" s="24">
        <v>51000</v>
      </c>
      <c r="G79" s="24">
        <v>204000</v>
      </c>
      <c r="H79" s="25"/>
      <c r="I79" s="26" t="s">
        <v>204</v>
      </c>
      <c r="J79" s="53"/>
      <c r="K79" s="53"/>
      <c r="L79" s="53"/>
      <c r="M79" s="53"/>
      <c r="N79" s="53"/>
      <c r="O79" s="53"/>
    </row>
    <row r="80" spans="1:15" s="9" customFormat="1" x14ac:dyDescent="0.25">
      <c r="A80" s="22">
        <v>23</v>
      </c>
      <c r="B80" s="22" t="s">
        <v>283</v>
      </c>
      <c r="C80" s="23" t="s">
        <v>171</v>
      </c>
      <c r="D80" s="23" t="s">
        <v>175</v>
      </c>
      <c r="E80" s="24">
        <v>1052000</v>
      </c>
      <c r="F80" s="24">
        <v>210400</v>
      </c>
      <c r="G80" s="24">
        <v>841600</v>
      </c>
      <c r="H80" s="25"/>
      <c r="I80" s="26" t="s">
        <v>204</v>
      </c>
      <c r="J80" s="53"/>
      <c r="K80" s="53"/>
      <c r="L80" s="53"/>
      <c r="M80" s="53"/>
      <c r="N80" s="53"/>
      <c r="O80" s="53"/>
    </row>
    <row r="81" spans="1:15" s="9" customFormat="1" x14ac:dyDescent="0.25">
      <c r="A81" s="22">
        <v>23</v>
      </c>
      <c r="B81" s="22" t="s">
        <v>284</v>
      </c>
      <c r="C81" s="23" t="s">
        <v>171</v>
      </c>
      <c r="D81" s="23" t="s">
        <v>176</v>
      </c>
      <c r="E81" s="24">
        <v>360000</v>
      </c>
      <c r="F81" s="24">
        <v>72000</v>
      </c>
      <c r="G81" s="24">
        <v>288000</v>
      </c>
      <c r="H81" s="25"/>
      <c r="I81" s="26" t="s">
        <v>204</v>
      </c>
      <c r="J81" s="53"/>
      <c r="K81" s="53"/>
      <c r="L81" s="53"/>
      <c r="M81" s="53"/>
      <c r="N81" s="53"/>
      <c r="O81" s="53"/>
    </row>
    <row r="82" spans="1:15" s="11" customFormat="1" x14ac:dyDescent="0.25">
      <c r="A82" s="22">
        <v>23</v>
      </c>
      <c r="B82" s="22" t="s">
        <v>285</v>
      </c>
      <c r="C82" s="23" t="s">
        <v>171</v>
      </c>
      <c r="D82" s="23" t="s">
        <v>177</v>
      </c>
      <c r="E82" s="24">
        <v>2250000</v>
      </c>
      <c r="F82" s="24">
        <v>504000</v>
      </c>
      <c r="G82" s="24">
        <v>1746000</v>
      </c>
      <c r="H82" s="25"/>
      <c r="I82" s="26" t="s">
        <v>204</v>
      </c>
      <c r="J82" s="53"/>
      <c r="K82" s="53"/>
      <c r="L82" s="53"/>
      <c r="M82" s="53"/>
      <c r="N82" s="53"/>
      <c r="O82" s="53"/>
    </row>
    <row r="83" spans="1:15" s="11" customFormat="1" x14ac:dyDescent="0.25">
      <c r="A83" s="22">
        <v>23</v>
      </c>
      <c r="B83" s="22" t="s">
        <v>286</v>
      </c>
      <c r="C83" s="23" t="s">
        <v>56</v>
      </c>
      <c r="D83" s="23" t="s">
        <v>55</v>
      </c>
      <c r="E83" s="24">
        <v>1102601</v>
      </c>
      <c r="F83" s="24">
        <v>226034</v>
      </c>
      <c r="G83" s="24">
        <v>876567</v>
      </c>
      <c r="H83" s="25"/>
      <c r="I83" s="26" t="s">
        <v>204</v>
      </c>
      <c r="J83" s="53"/>
      <c r="K83" s="53"/>
      <c r="L83" s="53"/>
      <c r="M83" s="53"/>
      <c r="N83" s="53"/>
      <c r="O83" s="53"/>
    </row>
    <row r="84" spans="1:15" s="5" customFormat="1" x14ac:dyDescent="0.25">
      <c r="A84" s="22">
        <v>21</v>
      </c>
      <c r="B84" s="22" t="s">
        <v>287</v>
      </c>
      <c r="C84" s="23" t="s">
        <v>98</v>
      </c>
      <c r="D84" s="23" t="s">
        <v>102</v>
      </c>
      <c r="E84" s="24">
        <v>1483900</v>
      </c>
      <c r="F84" s="24">
        <v>29678</v>
      </c>
      <c r="G84" s="24">
        <v>1454222</v>
      </c>
      <c r="H84" s="25"/>
      <c r="I84" s="26" t="s">
        <v>204</v>
      </c>
      <c r="J84" s="54"/>
      <c r="K84" s="54"/>
      <c r="L84" s="54"/>
      <c r="M84" s="54"/>
      <c r="N84" s="54"/>
      <c r="O84" s="54"/>
    </row>
    <row r="85" spans="1:15" s="5" customFormat="1" x14ac:dyDescent="0.25">
      <c r="A85" s="22">
        <v>21</v>
      </c>
      <c r="B85" s="22" t="s">
        <v>288</v>
      </c>
      <c r="C85" s="23" t="s">
        <v>98</v>
      </c>
      <c r="D85" s="23" t="s">
        <v>110</v>
      </c>
      <c r="E85" s="24">
        <v>1760297</v>
      </c>
      <c r="F85" s="24">
        <v>35205.94</v>
      </c>
      <c r="G85" s="24">
        <v>1725091.06</v>
      </c>
      <c r="H85" s="25"/>
      <c r="I85" s="26" t="s">
        <v>204</v>
      </c>
      <c r="J85" s="54"/>
      <c r="K85" s="54"/>
      <c r="L85" s="54"/>
      <c r="M85" s="54"/>
      <c r="N85" s="54"/>
      <c r="O85" s="54"/>
    </row>
    <row r="86" spans="1:15" s="5" customFormat="1" x14ac:dyDescent="0.25">
      <c r="A86" s="31">
        <v>20</v>
      </c>
      <c r="B86" s="31" t="s">
        <v>289</v>
      </c>
      <c r="C86" s="32" t="s">
        <v>81</v>
      </c>
      <c r="D86" s="32" t="s">
        <v>80</v>
      </c>
      <c r="E86" s="33">
        <v>214500</v>
      </c>
      <c r="F86" s="33">
        <v>45000</v>
      </c>
      <c r="G86" s="33">
        <v>169500</v>
      </c>
      <c r="H86" s="34"/>
      <c r="I86" s="58" t="s">
        <v>205</v>
      </c>
      <c r="J86" s="54"/>
      <c r="K86" s="54"/>
      <c r="L86" s="54"/>
      <c r="M86" s="54"/>
      <c r="N86" s="54"/>
      <c r="O86" s="54"/>
    </row>
    <row r="87" spans="1:15" s="5" customFormat="1" x14ac:dyDescent="0.25">
      <c r="A87" s="31">
        <v>20</v>
      </c>
      <c r="B87" s="31" t="s">
        <v>290</v>
      </c>
      <c r="C87" s="32" t="s">
        <v>27</v>
      </c>
      <c r="D87" s="32" t="s">
        <v>26</v>
      </c>
      <c r="E87" s="33">
        <v>666500</v>
      </c>
      <c r="F87" s="33">
        <v>191300</v>
      </c>
      <c r="G87" s="33">
        <v>475200</v>
      </c>
      <c r="H87" s="34"/>
      <c r="I87" s="58" t="s">
        <v>205</v>
      </c>
      <c r="J87" s="54"/>
      <c r="K87" s="54"/>
      <c r="L87" s="54"/>
      <c r="M87" s="54"/>
      <c r="N87" s="54"/>
      <c r="O87" s="54"/>
    </row>
    <row r="88" spans="1:15" s="5" customFormat="1" x14ac:dyDescent="0.25">
      <c r="A88" s="31">
        <v>20</v>
      </c>
      <c r="B88" s="31" t="s">
        <v>291</v>
      </c>
      <c r="C88" s="32" t="s">
        <v>58</v>
      </c>
      <c r="D88" s="32" t="s">
        <v>57</v>
      </c>
      <c r="E88" s="33">
        <v>373722</v>
      </c>
      <c r="F88" s="33">
        <v>74745</v>
      </c>
      <c r="G88" s="33">
        <v>298977</v>
      </c>
      <c r="H88" s="34"/>
      <c r="I88" s="58" t="s">
        <v>205</v>
      </c>
      <c r="J88" s="54"/>
      <c r="K88" s="54"/>
      <c r="L88" s="54"/>
      <c r="M88" s="54"/>
      <c r="N88" s="54"/>
      <c r="O88" s="54"/>
    </row>
    <row r="89" spans="1:15" s="5" customFormat="1" x14ac:dyDescent="0.25">
      <c r="A89" s="31">
        <v>20</v>
      </c>
      <c r="B89" s="31" t="s">
        <v>292</v>
      </c>
      <c r="C89" s="32" t="s">
        <v>16</v>
      </c>
      <c r="D89" s="32" t="s">
        <v>17</v>
      </c>
      <c r="E89" s="33">
        <v>556730.78</v>
      </c>
      <c r="F89" s="33">
        <v>116913.46</v>
      </c>
      <c r="G89" s="33">
        <v>439817.32</v>
      </c>
      <c r="H89" s="34"/>
      <c r="I89" s="58" t="s">
        <v>205</v>
      </c>
      <c r="J89" s="54"/>
      <c r="K89" s="54"/>
      <c r="L89" s="54"/>
      <c r="M89" s="54"/>
      <c r="N89" s="54"/>
      <c r="O89" s="54"/>
    </row>
    <row r="90" spans="1:15" s="5" customFormat="1" x14ac:dyDescent="0.25">
      <c r="A90" s="31">
        <v>20</v>
      </c>
      <c r="B90" s="31" t="s">
        <v>293</v>
      </c>
      <c r="C90" s="32" t="s">
        <v>62</v>
      </c>
      <c r="D90" s="32" t="s">
        <v>61</v>
      </c>
      <c r="E90" s="33">
        <v>318895</v>
      </c>
      <c r="F90" s="33">
        <v>67000</v>
      </c>
      <c r="G90" s="33">
        <v>251895</v>
      </c>
      <c r="H90" s="34"/>
      <c r="I90" s="58" t="s">
        <v>205</v>
      </c>
      <c r="J90" s="54"/>
      <c r="K90" s="54"/>
      <c r="L90" s="54"/>
      <c r="M90" s="54"/>
      <c r="N90" s="54"/>
      <c r="O90" s="54"/>
    </row>
    <row r="91" spans="1:15" s="2" customFormat="1" x14ac:dyDescent="0.25">
      <c r="A91" s="31">
        <v>20</v>
      </c>
      <c r="B91" s="31" t="s">
        <v>294</v>
      </c>
      <c r="C91" s="32" t="s">
        <v>62</v>
      </c>
      <c r="D91" s="32" t="s">
        <v>63</v>
      </c>
      <c r="E91" s="33">
        <v>521180</v>
      </c>
      <c r="F91" s="33">
        <v>105000</v>
      </c>
      <c r="G91" s="33">
        <v>416180</v>
      </c>
      <c r="H91" s="34"/>
      <c r="I91" s="58" t="s">
        <v>205</v>
      </c>
      <c r="J91" s="54"/>
      <c r="K91" s="54"/>
      <c r="L91" s="54"/>
      <c r="M91" s="54"/>
      <c r="N91" s="54"/>
      <c r="O91" s="54"/>
    </row>
    <row r="92" spans="1:15" s="2" customFormat="1" x14ac:dyDescent="0.25">
      <c r="A92" s="31">
        <v>20</v>
      </c>
      <c r="B92" s="31" t="s">
        <v>295</v>
      </c>
      <c r="C92" s="32" t="s">
        <v>167</v>
      </c>
      <c r="D92" s="32" t="s">
        <v>183</v>
      </c>
      <c r="E92" s="33">
        <v>6000000</v>
      </c>
      <c r="F92" s="33">
        <v>1000000</v>
      </c>
      <c r="G92" s="33">
        <v>5000000</v>
      </c>
      <c r="H92" s="34"/>
      <c r="I92" s="58" t="s">
        <v>205</v>
      </c>
      <c r="J92" s="54"/>
      <c r="K92" s="54"/>
      <c r="L92" s="54"/>
      <c r="M92" s="54"/>
      <c r="N92" s="54"/>
      <c r="O92" s="54"/>
    </row>
    <row r="93" spans="1:15" s="2" customFormat="1" x14ac:dyDescent="0.25">
      <c r="A93" s="31">
        <v>20</v>
      </c>
      <c r="B93" s="31" t="s">
        <v>296</v>
      </c>
      <c r="C93" s="32" t="s">
        <v>150</v>
      </c>
      <c r="D93" s="32" t="s">
        <v>149</v>
      </c>
      <c r="E93" s="33">
        <v>4000000</v>
      </c>
      <c r="F93" s="33">
        <v>1000000</v>
      </c>
      <c r="G93" s="33">
        <v>3000000</v>
      </c>
      <c r="H93" s="34"/>
      <c r="I93" s="58" t="s">
        <v>205</v>
      </c>
      <c r="J93" s="54"/>
      <c r="K93" s="54"/>
      <c r="L93" s="54"/>
      <c r="M93" s="54"/>
      <c r="N93" s="54"/>
      <c r="O93" s="54"/>
    </row>
    <row r="94" spans="1:15" s="2" customFormat="1" x14ac:dyDescent="0.25">
      <c r="A94" s="31">
        <v>20</v>
      </c>
      <c r="B94" s="31" t="s">
        <v>297</v>
      </c>
      <c r="C94" s="32" t="s">
        <v>167</v>
      </c>
      <c r="D94" s="32" t="s">
        <v>193</v>
      </c>
      <c r="E94" s="33">
        <v>6400000</v>
      </c>
      <c r="F94" s="33">
        <v>1400000</v>
      </c>
      <c r="G94" s="33">
        <v>5000000</v>
      </c>
      <c r="H94" s="34"/>
      <c r="I94" s="58" t="s">
        <v>205</v>
      </c>
      <c r="J94" s="54"/>
      <c r="K94" s="54"/>
      <c r="L94" s="54"/>
      <c r="M94" s="54"/>
      <c r="N94" s="54"/>
      <c r="O94" s="54"/>
    </row>
    <row r="95" spans="1:15" s="2" customFormat="1" x14ac:dyDescent="0.25">
      <c r="A95" s="31">
        <v>18</v>
      </c>
      <c r="B95" s="31" t="s">
        <v>298</v>
      </c>
      <c r="C95" s="32" t="s">
        <v>143</v>
      </c>
      <c r="D95" s="32" t="s">
        <v>142</v>
      </c>
      <c r="E95" s="33">
        <v>371618</v>
      </c>
      <c r="F95" s="33">
        <v>78039.679999999993</v>
      </c>
      <c r="G95" s="33">
        <v>293577.83</v>
      </c>
      <c r="H95" s="34"/>
      <c r="I95" s="58" t="s">
        <v>205</v>
      </c>
      <c r="J95" s="54"/>
      <c r="K95" s="54"/>
      <c r="L95" s="54"/>
      <c r="M95" s="54"/>
      <c r="N95" s="54"/>
      <c r="O95" s="54"/>
    </row>
    <row r="96" spans="1:15" s="2" customFormat="1" x14ac:dyDescent="0.25">
      <c r="A96" s="31">
        <v>18</v>
      </c>
      <c r="B96" s="31" t="s">
        <v>299</v>
      </c>
      <c r="C96" s="32" t="s">
        <v>98</v>
      </c>
      <c r="D96" s="32" t="s">
        <v>108</v>
      </c>
      <c r="E96" s="33">
        <v>3994089</v>
      </c>
      <c r="F96" s="33">
        <v>80094.3</v>
      </c>
      <c r="G96" s="33">
        <v>3913994.7</v>
      </c>
      <c r="H96" s="34"/>
      <c r="I96" s="58" t="s">
        <v>205</v>
      </c>
      <c r="J96" s="54"/>
      <c r="K96" s="54"/>
      <c r="L96" s="54"/>
      <c r="M96" s="54"/>
      <c r="N96" s="54"/>
      <c r="O96" s="54"/>
    </row>
    <row r="97" spans="1:15" s="2" customFormat="1" x14ac:dyDescent="0.25">
      <c r="A97" s="31">
        <v>18</v>
      </c>
      <c r="B97" s="31" t="s">
        <v>300</v>
      </c>
      <c r="C97" s="32" t="s">
        <v>25</v>
      </c>
      <c r="D97" s="32" t="s">
        <v>24</v>
      </c>
      <c r="E97" s="33">
        <v>3844337</v>
      </c>
      <c r="F97" s="33">
        <v>192217</v>
      </c>
      <c r="G97" s="33">
        <v>3652120</v>
      </c>
      <c r="H97" s="34"/>
      <c r="I97" s="58" t="s">
        <v>205</v>
      </c>
      <c r="J97" s="54"/>
      <c r="K97" s="54"/>
      <c r="L97" s="54"/>
      <c r="M97" s="54"/>
      <c r="N97" s="54"/>
      <c r="O97" s="54"/>
    </row>
    <row r="98" spans="1:15" s="2" customFormat="1" x14ac:dyDescent="0.25">
      <c r="A98" s="31">
        <v>18</v>
      </c>
      <c r="B98" s="31" t="s">
        <v>301</v>
      </c>
      <c r="C98" s="32" t="s">
        <v>69</v>
      </c>
      <c r="D98" s="32" t="s">
        <v>68</v>
      </c>
      <c r="E98" s="33">
        <v>5045625</v>
      </c>
      <c r="F98" s="33">
        <v>50000</v>
      </c>
      <c r="G98" s="33">
        <v>4995625</v>
      </c>
      <c r="H98" s="34"/>
      <c r="I98" s="58" t="s">
        <v>205</v>
      </c>
      <c r="J98" s="54"/>
      <c r="K98" s="54"/>
      <c r="L98" s="54"/>
      <c r="M98" s="54"/>
      <c r="N98" s="54"/>
      <c r="O98" s="54"/>
    </row>
    <row r="99" spans="1:15" s="2" customFormat="1" x14ac:dyDescent="0.25">
      <c r="A99" s="31">
        <v>16</v>
      </c>
      <c r="B99" s="31" t="s">
        <v>302</v>
      </c>
      <c r="C99" s="32" t="s">
        <v>98</v>
      </c>
      <c r="D99" s="32" t="s">
        <v>106</v>
      </c>
      <c r="E99" s="33">
        <v>3453703</v>
      </c>
      <c r="F99" s="33">
        <v>69041.06</v>
      </c>
      <c r="G99" s="33">
        <v>3384661.94</v>
      </c>
      <c r="H99" s="34"/>
      <c r="I99" s="58" t="s">
        <v>205</v>
      </c>
      <c r="J99" s="54"/>
      <c r="K99" s="54"/>
      <c r="L99" s="54"/>
      <c r="M99" s="54"/>
      <c r="N99" s="54"/>
      <c r="O99" s="54"/>
    </row>
    <row r="100" spans="1:15" s="2" customFormat="1" x14ac:dyDescent="0.25">
      <c r="A100" s="31">
        <v>15</v>
      </c>
      <c r="B100" s="31" t="s">
        <v>303</v>
      </c>
      <c r="C100" s="32" t="s">
        <v>36</v>
      </c>
      <c r="D100" s="32" t="s">
        <v>35</v>
      </c>
      <c r="E100" s="33">
        <v>5000000</v>
      </c>
      <c r="F100" s="33">
        <v>1000001</v>
      </c>
      <c r="G100" s="33">
        <v>3999999</v>
      </c>
      <c r="H100" s="34"/>
      <c r="I100" s="58" t="s">
        <v>205</v>
      </c>
      <c r="J100" s="54"/>
      <c r="K100" s="54"/>
      <c r="L100" s="54"/>
      <c r="M100" s="54"/>
      <c r="N100" s="54"/>
      <c r="O100" s="54"/>
    </row>
    <row r="101" spans="1:15" s="2" customFormat="1" x14ac:dyDescent="0.25">
      <c r="A101" s="31">
        <v>15</v>
      </c>
      <c r="B101" s="31" t="s">
        <v>304</v>
      </c>
      <c r="C101" s="32" t="s">
        <v>167</v>
      </c>
      <c r="D101" s="32" t="s">
        <v>166</v>
      </c>
      <c r="E101" s="33">
        <v>4904445</v>
      </c>
      <c r="F101" s="33">
        <v>981000</v>
      </c>
      <c r="G101" s="33">
        <v>3923445</v>
      </c>
      <c r="H101" s="34"/>
      <c r="I101" s="58" t="s">
        <v>205</v>
      </c>
      <c r="J101" s="54"/>
      <c r="K101" s="54"/>
      <c r="L101" s="54"/>
      <c r="M101" s="54"/>
      <c r="N101" s="54"/>
      <c r="O101" s="54"/>
    </row>
    <row r="102" spans="1:15" s="2" customFormat="1" x14ac:dyDescent="0.25">
      <c r="A102" s="31">
        <v>15</v>
      </c>
      <c r="B102" s="31" t="s">
        <v>305</v>
      </c>
      <c r="C102" s="32" t="s">
        <v>92</v>
      </c>
      <c r="D102" s="32" t="s">
        <v>93</v>
      </c>
      <c r="E102" s="33">
        <v>358949.5</v>
      </c>
      <c r="F102" s="33">
        <v>71789.899999999994</v>
      </c>
      <c r="G102" s="33">
        <v>287159.59999999998</v>
      </c>
      <c r="H102" s="34"/>
      <c r="I102" s="58" t="s">
        <v>205</v>
      </c>
      <c r="J102" s="54"/>
      <c r="K102" s="54"/>
      <c r="L102" s="54"/>
      <c r="M102" s="54"/>
      <c r="N102" s="54"/>
      <c r="O102" s="54"/>
    </row>
    <row r="103" spans="1:15" s="2" customFormat="1" x14ac:dyDescent="0.25">
      <c r="A103" s="31">
        <v>15</v>
      </c>
      <c r="B103" s="31" t="s">
        <v>306</v>
      </c>
      <c r="C103" s="32" t="s">
        <v>9</v>
      </c>
      <c r="D103" s="32" t="s">
        <v>8</v>
      </c>
      <c r="E103" s="33">
        <v>4978075</v>
      </c>
      <c r="F103" s="33">
        <v>1000000</v>
      </c>
      <c r="G103" s="33">
        <v>3978075</v>
      </c>
      <c r="H103" s="34"/>
      <c r="I103" s="58" t="s">
        <v>205</v>
      </c>
      <c r="J103" s="54"/>
      <c r="K103" s="54"/>
      <c r="L103" s="54"/>
      <c r="M103" s="54"/>
      <c r="N103" s="54"/>
      <c r="O103" s="54"/>
    </row>
    <row r="104" spans="1:15" s="2" customFormat="1" x14ac:dyDescent="0.25">
      <c r="A104" s="31">
        <v>15</v>
      </c>
      <c r="B104" s="31" t="s">
        <v>307</v>
      </c>
      <c r="C104" s="32" t="s">
        <v>117</v>
      </c>
      <c r="D104" s="32" t="s">
        <v>116</v>
      </c>
      <c r="E104" s="33">
        <v>286000</v>
      </c>
      <c r="F104" s="33">
        <v>60</v>
      </c>
      <c r="G104" s="33">
        <v>226000</v>
      </c>
      <c r="H104" s="34"/>
      <c r="I104" s="58" t="s">
        <v>205</v>
      </c>
      <c r="J104" s="54"/>
      <c r="K104" s="54"/>
      <c r="L104" s="54"/>
      <c r="M104" s="54"/>
      <c r="N104" s="54"/>
      <c r="O104" s="54"/>
    </row>
    <row r="105" spans="1:15" s="2" customFormat="1" x14ac:dyDescent="0.25">
      <c r="A105" s="31">
        <v>15</v>
      </c>
      <c r="B105" s="31" t="s">
        <v>308</v>
      </c>
      <c r="C105" s="32" t="s">
        <v>92</v>
      </c>
      <c r="D105" s="32" t="s">
        <v>91</v>
      </c>
      <c r="E105" s="33">
        <v>3457337</v>
      </c>
      <c r="F105" s="33">
        <v>691467.4</v>
      </c>
      <c r="G105" s="33">
        <v>2765869.6</v>
      </c>
      <c r="H105" s="34"/>
      <c r="I105" s="58" t="s">
        <v>205</v>
      </c>
      <c r="J105" s="54"/>
      <c r="K105" s="54"/>
      <c r="L105" s="54"/>
      <c r="M105" s="54"/>
      <c r="N105" s="54"/>
      <c r="O105" s="54"/>
    </row>
    <row r="106" spans="1:15" s="2" customFormat="1" x14ac:dyDescent="0.25">
      <c r="A106" s="31">
        <v>15</v>
      </c>
      <c r="B106" s="31" t="s">
        <v>309</v>
      </c>
      <c r="C106" s="32" t="s">
        <v>92</v>
      </c>
      <c r="D106" s="32" t="s">
        <v>94</v>
      </c>
      <c r="E106" s="33">
        <v>635973</v>
      </c>
      <c r="F106" s="33">
        <v>127194.6</v>
      </c>
      <c r="G106" s="33">
        <v>508778.4</v>
      </c>
      <c r="H106" s="34"/>
      <c r="I106" s="58" t="s">
        <v>205</v>
      </c>
      <c r="J106" s="54"/>
      <c r="K106" s="54"/>
      <c r="L106" s="54"/>
      <c r="M106" s="54"/>
      <c r="N106" s="54"/>
      <c r="O106" s="54"/>
    </row>
    <row r="107" spans="1:15" s="2" customFormat="1" x14ac:dyDescent="0.25">
      <c r="A107" s="31">
        <v>15</v>
      </c>
      <c r="B107" s="31" t="s">
        <v>310</v>
      </c>
      <c r="C107" s="32" t="s">
        <v>92</v>
      </c>
      <c r="D107" s="32" t="s">
        <v>95</v>
      </c>
      <c r="E107" s="33">
        <v>1106711.7</v>
      </c>
      <c r="F107" s="33">
        <v>221342.34</v>
      </c>
      <c r="G107" s="33">
        <v>885369.36</v>
      </c>
      <c r="H107" s="34"/>
      <c r="I107" s="58" t="s">
        <v>205</v>
      </c>
      <c r="J107" s="54"/>
      <c r="K107" s="54"/>
      <c r="L107" s="54"/>
      <c r="M107" s="54"/>
      <c r="N107" s="54"/>
      <c r="O107" s="54"/>
    </row>
    <row r="108" spans="1:15" s="2" customFormat="1" x14ac:dyDescent="0.25">
      <c r="A108" s="31">
        <v>15</v>
      </c>
      <c r="B108" s="31" t="s">
        <v>311</v>
      </c>
      <c r="C108" s="32" t="s">
        <v>92</v>
      </c>
      <c r="D108" s="32" t="s">
        <v>96</v>
      </c>
      <c r="E108" s="33">
        <v>565737.9</v>
      </c>
      <c r="F108" s="33">
        <v>113147.58</v>
      </c>
      <c r="G108" s="33">
        <v>452590.32</v>
      </c>
      <c r="H108" s="34"/>
      <c r="I108" s="58" t="s">
        <v>205</v>
      </c>
      <c r="J108" s="54"/>
      <c r="K108" s="54"/>
      <c r="L108" s="54"/>
      <c r="M108" s="54"/>
      <c r="N108" s="54"/>
      <c r="O108" s="54"/>
    </row>
    <row r="109" spans="1:15" s="2" customFormat="1" x14ac:dyDescent="0.25">
      <c r="A109" s="31">
        <v>13</v>
      </c>
      <c r="B109" s="31" t="s">
        <v>312</v>
      </c>
      <c r="C109" s="32" t="s">
        <v>146</v>
      </c>
      <c r="D109" s="32" t="s">
        <v>145</v>
      </c>
      <c r="E109" s="33">
        <v>5000000</v>
      </c>
      <c r="F109" s="33">
        <v>1</v>
      </c>
      <c r="G109" s="33">
        <v>4999999</v>
      </c>
      <c r="H109" s="34"/>
      <c r="I109" s="58" t="s">
        <v>205</v>
      </c>
      <c r="J109" s="54"/>
      <c r="K109" s="54"/>
      <c r="L109" s="54"/>
      <c r="M109" s="54"/>
      <c r="N109" s="54"/>
      <c r="O109" s="54"/>
    </row>
    <row r="110" spans="1:15" s="2" customFormat="1" x14ac:dyDescent="0.25">
      <c r="A110" s="31">
        <v>13</v>
      </c>
      <c r="B110" s="31" t="s">
        <v>313</v>
      </c>
      <c r="C110" s="32" t="s">
        <v>98</v>
      </c>
      <c r="D110" s="32" t="s">
        <v>107</v>
      </c>
      <c r="E110" s="33">
        <v>4604985</v>
      </c>
      <c r="F110" s="33">
        <v>100623.6</v>
      </c>
      <c r="G110" s="33">
        <v>4504361.4000000004</v>
      </c>
      <c r="H110" s="34"/>
      <c r="I110" s="58" t="s">
        <v>205</v>
      </c>
      <c r="J110" s="54"/>
      <c r="K110" s="54"/>
      <c r="L110" s="54"/>
      <c r="M110" s="54"/>
      <c r="N110" s="54"/>
      <c r="O110" s="54"/>
    </row>
    <row r="111" spans="1:15" s="2" customFormat="1" x14ac:dyDescent="0.25">
      <c r="A111" s="31">
        <v>13</v>
      </c>
      <c r="B111" s="31" t="s">
        <v>314</v>
      </c>
      <c r="C111" s="32" t="s">
        <v>98</v>
      </c>
      <c r="D111" s="32" t="s">
        <v>105</v>
      </c>
      <c r="E111" s="33">
        <v>4683393</v>
      </c>
      <c r="F111" s="33">
        <v>82738.259999999995</v>
      </c>
      <c r="G111" s="33">
        <v>4600654.74</v>
      </c>
      <c r="H111" s="34"/>
      <c r="I111" s="58" t="s">
        <v>205</v>
      </c>
      <c r="J111" s="54"/>
      <c r="K111" s="54"/>
      <c r="L111" s="54"/>
      <c r="M111" s="54"/>
      <c r="N111" s="54"/>
      <c r="O111" s="54"/>
    </row>
    <row r="112" spans="1:15" s="2" customFormat="1" x14ac:dyDescent="0.25">
      <c r="A112" s="31">
        <v>13</v>
      </c>
      <c r="B112" s="31" t="s">
        <v>315</v>
      </c>
      <c r="C112" s="32" t="s">
        <v>98</v>
      </c>
      <c r="D112" s="32" t="s">
        <v>109</v>
      </c>
      <c r="E112" s="33">
        <v>4827779</v>
      </c>
      <c r="F112" s="33">
        <v>100073.38</v>
      </c>
      <c r="G112" s="33">
        <v>4727705.62</v>
      </c>
      <c r="H112" s="34"/>
      <c r="I112" s="58" t="s">
        <v>205</v>
      </c>
      <c r="J112" s="54"/>
      <c r="K112" s="54"/>
      <c r="L112" s="54"/>
      <c r="M112" s="54"/>
      <c r="N112" s="54"/>
      <c r="O112" s="54"/>
    </row>
    <row r="113" spans="1:15" s="2" customFormat="1" x14ac:dyDescent="0.25">
      <c r="A113" s="31">
        <v>11</v>
      </c>
      <c r="B113" s="31" t="s">
        <v>316</v>
      </c>
      <c r="C113" s="32" t="s">
        <v>98</v>
      </c>
      <c r="D113" s="32" t="s">
        <v>104</v>
      </c>
      <c r="E113" s="33">
        <v>4262280</v>
      </c>
      <c r="F113" s="33">
        <v>85355.6</v>
      </c>
      <c r="G113" s="33">
        <v>4176924.4</v>
      </c>
      <c r="H113" s="34"/>
      <c r="I113" s="58" t="s">
        <v>205</v>
      </c>
      <c r="J113" s="54"/>
      <c r="K113" s="54"/>
      <c r="L113" s="54"/>
      <c r="M113" s="54"/>
      <c r="N113" s="54"/>
      <c r="O113" s="54"/>
    </row>
    <row r="114" spans="1:15" s="2" customFormat="1" x14ac:dyDescent="0.25">
      <c r="A114" s="31">
        <v>10</v>
      </c>
      <c r="B114" s="31" t="s">
        <v>317</v>
      </c>
      <c r="C114" s="32" t="s">
        <v>173</v>
      </c>
      <c r="D114" s="32" t="s">
        <v>172</v>
      </c>
      <c r="E114" s="33">
        <v>4999500</v>
      </c>
      <c r="F114" s="33">
        <v>500000</v>
      </c>
      <c r="G114" s="33">
        <v>4499500</v>
      </c>
      <c r="H114" s="34"/>
      <c r="I114" s="58" t="s">
        <v>205</v>
      </c>
      <c r="J114" s="54"/>
      <c r="K114" s="54"/>
      <c r="L114" s="54"/>
      <c r="M114" s="54"/>
      <c r="N114" s="54"/>
      <c r="O114" s="54"/>
    </row>
    <row r="115" spans="1:15" x14ac:dyDescent="0.25">
      <c r="A115" s="39">
        <v>0</v>
      </c>
      <c r="B115" s="40" t="s">
        <v>318</v>
      </c>
      <c r="C115" s="36" t="s">
        <v>75</v>
      </c>
      <c r="D115" s="36" t="s">
        <v>191</v>
      </c>
      <c r="E115" s="37">
        <v>2067082</v>
      </c>
      <c r="F115" s="37">
        <v>434087</v>
      </c>
      <c r="G115" s="37">
        <v>1632995</v>
      </c>
      <c r="H115" s="35"/>
      <c r="I115" s="35" t="s">
        <v>197</v>
      </c>
      <c r="J115" s="42"/>
      <c r="K115" s="42"/>
      <c r="L115" s="42"/>
      <c r="M115" s="42"/>
      <c r="N115" s="42"/>
      <c r="O115" s="42"/>
    </row>
    <row r="116" spans="1:15" x14ac:dyDescent="0.25">
      <c r="A116" s="39">
        <v>0</v>
      </c>
      <c r="B116" s="40" t="s">
        <v>319</v>
      </c>
      <c r="C116" s="36" t="s">
        <v>130</v>
      </c>
      <c r="D116" s="36" t="s">
        <v>129</v>
      </c>
      <c r="E116" s="37">
        <v>367000</v>
      </c>
      <c r="F116" s="37">
        <v>77070</v>
      </c>
      <c r="G116" s="37">
        <v>289930</v>
      </c>
      <c r="H116" s="38"/>
      <c r="I116" s="35" t="s">
        <v>197</v>
      </c>
      <c r="J116" s="42"/>
      <c r="K116" s="42"/>
      <c r="L116" s="42"/>
      <c r="M116" s="42"/>
      <c r="N116" s="42"/>
      <c r="O116" s="42"/>
    </row>
    <row r="117" spans="1:15" x14ac:dyDescent="0.25">
      <c r="A117" s="39">
        <v>0</v>
      </c>
      <c r="B117" s="40" t="s">
        <v>320</v>
      </c>
      <c r="C117" s="36" t="s">
        <v>195</v>
      </c>
      <c r="D117" s="36" t="s">
        <v>194</v>
      </c>
      <c r="E117" s="37">
        <v>4543000</v>
      </c>
      <c r="F117" s="37">
        <v>500000</v>
      </c>
      <c r="G117" s="37">
        <v>4043000</v>
      </c>
      <c r="H117" s="35"/>
      <c r="I117" s="35" t="s">
        <v>197</v>
      </c>
      <c r="J117" s="42"/>
      <c r="K117" s="42"/>
      <c r="L117" s="42"/>
      <c r="M117" s="42"/>
      <c r="N117" s="42"/>
      <c r="O117" s="42"/>
    </row>
    <row r="118" spans="1:15" x14ac:dyDescent="0.25">
      <c r="A118" s="39">
        <v>0</v>
      </c>
      <c r="B118" s="40" t="s">
        <v>321</v>
      </c>
      <c r="C118" s="36" t="s">
        <v>128</v>
      </c>
      <c r="D118" s="36" t="s">
        <v>127</v>
      </c>
      <c r="E118" s="37">
        <v>12100</v>
      </c>
      <c r="F118" s="37">
        <v>1</v>
      </c>
      <c r="G118" s="37">
        <v>13300</v>
      </c>
      <c r="H118" s="38"/>
      <c r="I118" s="35" t="s">
        <v>197</v>
      </c>
      <c r="J118" s="42"/>
      <c r="K118" s="42"/>
      <c r="L118" s="42"/>
      <c r="M118" s="42"/>
      <c r="N118" s="42"/>
      <c r="O118" s="42"/>
    </row>
    <row r="119" spans="1:15" x14ac:dyDescent="0.25">
      <c r="A119" s="39">
        <v>0</v>
      </c>
      <c r="B119" s="40" t="s">
        <v>322</v>
      </c>
      <c r="C119" s="36" t="s">
        <v>52</v>
      </c>
      <c r="D119" s="36" t="s">
        <v>51</v>
      </c>
      <c r="E119" s="37">
        <v>2075000</v>
      </c>
      <c r="F119" s="37">
        <v>435750</v>
      </c>
      <c r="G119" s="37">
        <v>1639250</v>
      </c>
      <c r="H119" s="38"/>
      <c r="I119" s="35" t="s">
        <v>197</v>
      </c>
      <c r="J119" s="42"/>
      <c r="K119" s="42"/>
      <c r="L119" s="42"/>
      <c r="M119" s="42"/>
      <c r="N119" s="42"/>
      <c r="O119" s="42"/>
    </row>
    <row r="120" spans="1:15" x14ac:dyDescent="0.25">
      <c r="A120" s="39">
        <v>0</v>
      </c>
      <c r="B120" s="40" t="s">
        <v>323</v>
      </c>
      <c r="C120" s="36" t="s">
        <v>52</v>
      </c>
      <c r="D120" s="36" t="s">
        <v>122</v>
      </c>
      <c r="E120" s="37">
        <v>1035072.72</v>
      </c>
      <c r="F120" s="37">
        <v>217365.27</v>
      </c>
      <c r="G120" s="37">
        <v>817707.45</v>
      </c>
      <c r="H120" s="38"/>
      <c r="I120" s="35" t="s">
        <v>197</v>
      </c>
      <c r="J120" s="42"/>
      <c r="K120" s="42"/>
      <c r="L120" s="42"/>
      <c r="M120" s="42"/>
      <c r="N120" s="42"/>
      <c r="O120" s="42"/>
    </row>
    <row r="121" spans="1:15" x14ac:dyDescent="0.25">
      <c r="A121" s="39">
        <v>0</v>
      </c>
      <c r="B121" s="40" t="s">
        <v>324</v>
      </c>
      <c r="C121" s="36" t="s">
        <v>126</v>
      </c>
      <c r="D121" s="36" t="s">
        <v>125</v>
      </c>
      <c r="E121" s="37">
        <v>1118590.06</v>
      </c>
      <c r="F121" s="37">
        <v>15000</v>
      </c>
      <c r="G121" s="37">
        <v>1103590.06</v>
      </c>
      <c r="H121" s="38"/>
      <c r="I121" s="35" t="s">
        <v>197</v>
      </c>
      <c r="J121" s="42"/>
      <c r="K121" s="42"/>
      <c r="L121" s="42"/>
      <c r="M121" s="42"/>
      <c r="N121" s="42"/>
      <c r="O121" s="42"/>
    </row>
    <row r="122" spans="1:15" x14ac:dyDescent="0.25">
      <c r="A122" s="39">
        <v>0</v>
      </c>
      <c r="B122" s="40" t="s">
        <v>325</v>
      </c>
      <c r="C122" s="36" t="s">
        <v>67</v>
      </c>
      <c r="D122" s="36" t="s">
        <v>66</v>
      </c>
      <c r="E122" s="37">
        <v>768859</v>
      </c>
      <c r="F122" s="37">
        <v>40000</v>
      </c>
      <c r="G122" s="37">
        <v>728859</v>
      </c>
      <c r="H122" s="38"/>
      <c r="I122" s="35" t="s">
        <v>197</v>
      </c>
      <c r="J122" s="42"/>
      <c r="K122" s="42"/>
      <c r="L122" s="42"/>
      <c r="M122" s="42"/>
      <c r="N122" s="42"/>
      <c r="O122" s="42"/>
    </row>
    <row r="123" spans="1:15" x14ac:dyDescent="0.25">
      <c r="A123" s="39">
        <v>0</v>
      </c>
      <c r="B123" s="40" t="s">
        <v>326</v>
      </c>
      <c r="C123" s="36" t="s">
        <v>65</v>
      </c>
      <c r="D123" s="36" t="s">
        <v>64</v>
      </c>
      <c r="E123" s="37">
        <v>1361000</v>
      </c>
      <c r="F123" s="37">
        <v>136100</v>
      </c>
      <c r="G123" s="37">
        <v>1224900</v>
      </c>
      <c r="H123" s="38"/>
      <c r="I123" s="35" t="s">
        <v>197</v>
      </c>
      <c r="J123" s="42"/>
      <c r="K123" s="42"/>
      <c r="L123" s="42"/>
      <c r="M123" s="42"/>
      <c r="N123" s="42"/>
      <c r="O123" s="42"/>
    </row>
    <row r="124" spans="1:15" x14ac:dyDescent="0.25">
      <c r="A124" s="40">
        <v>0</v>
      </c>
      <c r="B124" s="40" t="s">
        <v>327</v>
      </c>
      <c r="C124" s="36" t="s">
        <v>88</v>
      </c>
      <c r="D124" s="36" t="s">
        <v>87</v>
      </c>
      <c r="E124" s="37">
        <v>91086</v>
      </c>
      <c r="F124" s="37">
        <v>18217</v>
      </c>
      <c r="G124" s="37">
        <v>72869</v>
      </c>
      <c r="H124" s="35"/>
      <c r="I124" s="35" t="s">
        <v>197</v>
      </c>
      <c r="J124" s="42"/>
      <c r="K124" s="42"/>
      <c r="L124" s="42"/>
      <c r="M124" s="42"/>
      <c r="N124" s="42"/>
      <c r="O124" s="42"/>
    </row>
    <row r="125" spans="1:15" x14ac:dyDescent="0.25">
      <c r="A125" s="39">
        <v>0</v>
      </c>
      <c r="B125" s="40" t="s">
        <v>328</v>
      </c>
      <c r="C125" s="36" t="s">
        <v>171</v>
      </c>
      <c r="D125" s="36" t="s">
        <v>188</v>
      </c>
      <c r="E125" s="37">
        <v>930000</v>
      </c>
      <c r="F125" s="37">
        <v>186000</v>
      </c>
      <c r="G125" s="37">
        <v>744000</v>
      </c>
      <c r="H125" s="38"/>
      <c r="I125" s="35" t="s">
        <v>197</v>
      </c>
      <c r="J125" s="42"/>
      <c r="K125" s="42"/>
      <c r="L125" s="42"/>
      <c r="M125" s="42"/>
      <c r="N125" s="42"/>
      <c r="O125" s="42"/>
    </row>
    <row r="126" spans="1:15" x14ac:dyDescent="0.25">
      <c r="A126" s="39">
        <v>0</v>
      </c>
      <c r="B126" s="40" t="s">
        <v>329</v>
      </c>
      <c r="C126" s="36" t="s">
        <v>171</v>
      </c>
      <c r="D126" s="36" t="s">
        <v>189</v>
      </c>
      <c r="E126" s="37">
        <v>360000</v>
      </c>
      <c r="F126" s="37">
        <v>72000</v>
      </c>
      <c r="G126" s="37">
        <v>288000</v>
      </c>
      <c r="H126" s="38"/>
      <c r="I126" s="35" t="s">
        <v>197</v>
      </c>
      <c r="J126" s="42"/>
      <c r="K126" s="42"/>
      <c r="L126" s="42"/>
      <c r="M126" s="42"/>
      <c r="N126" s="42"/>
      <c r="O126" s="42"/>
    </row>
    <row r="127" spans="1:15" x14ac:dyDescent="0.25">
      <c r="A127" s="39">
        <v>0</v>
      </c>
      <c r="B127" s="40" t="s">
        <v>330</v>
      </c>
      <c r="C127" s="36" t="s">
        <v>187</v>
      </c>
      <c r="D127" s="36" t="s">
        <v>192</v>
      </c>
      <c r="E127" s="37">
        <v>1500000</v>
      </c>
      <c r="F127" s="37">
        <v>1</v>
      </c>
      <c r="G127" s="37">
        <v>1499999</v>
      </c>
      <c r="H127" s="35"/>
      <c r="I127" s="35" t="s">
        <v>197</v>
      </c>
      <c r="J127" s="42"/>
      <c r="K127" s="42"/>
      <c r="L127" s="42"/>
      <c r="M127" s="42"/>
      <c r="N127" s="42"/>
      <c r="O127" s="42"/>
    </row>
    <row r="128" spans="1:15" x14ac:dyDescent="0.25">
      <c r="A128" s="39">
        <v>0</v>
      </c>
      <c r="B128" s="40" t="s">
        <v>331</v>
      </c>
      <c r="C128" s="36" t="s">
        <v>2</v>
      </c>
      <c r="D128" s="36" t="s">
        <v>1</v>
      </c>
      <c r="E128" s="37">
        <v>212300</v>
      </c>
      <c r="F128" s="37">
        <v>43000</v>
      </c>
      <c r="G128" s="37">
        <v>169300</v>
      </c>
      <c r="H128" s="38"/>
      <c r="I128" s="35" t="s">
        <v>197</v>
      </c>
      <c r="J128" s="42"/>
      <c r="K128" s="42"/>
      <c r="L128" s="42"/>
      <c r="M128" s="42"/>
      <c r="N128" s="42"/>
      <c r="O128" s="42"/>
    </row>
    <row r="129" spans="1:15" x14ac:dyDescent="0.25">
      <c r="A129" s="39">
        <v>0</v>
      </c>
      <c r="B129" s="40" t="s">
        <v>332</v>
      </c>
      <c r="C129" s="36" t="s">
        <v>171</v>
      </c>
      <c r="D129" s="36" t="s">
        <v>190</v>
      </c>
      <c r="E129" s="37">
        <v>490000</v>
      </c>
      <c r="F129" s="37">
        <v>98000</v>
      </c>
      <c r="G129" s="37">
        <v>392000</v>
      </c>
      <c r="H129" s="38"/>
      <c r="I129" s="35" t="s">
        <v>197</v>
      </c>
      <c r="J129" s="42"/>
      <c r="K129" s="42"/>
      <c r="L129" s="42"/>
      <c r="M129" s="42"/>
      <c r="N129" s="42"/>
      <c r="O129" s="42"/>
    </row>
    <row r="130" spans="1:15" x14ac:dyDescent="0.25">
      <c r="A130" s="39">
        <v>0</v>
      </c>
      <c r="B130" s="40" t="s">
        <v>333</v>
      </c>
      <c r="C130" s="36" t="s">
        <v>134</v>
      </c>
      <c r="D130" s="36" t="s">
        <v>133</v>
      </c>
      <c r="E130" s="37">
        <v>1254000</v>
      </c>
      <c r="F130" s="37">
        <v>400000</v>
      </c>
      <c r="G130" s="37">
        <v>854000</v>
      </c>
      <c r="H130" s="38"/>
      <c r="I130" s="35" t="s">
        <v>197</v>
      </c>
      <c r="J130" s="42"/>
      <c r="K130" s="42"/>
      <c r="L130" s="42"/>
      <c r="M130" s="42"/>
      <c r="N130" s="42"/>
      <c r="O130" s="42"/>
    </row>
    <row r="131" spans="1:15" x14ac:dyDescent="0.25">
      <c r="A131" s="39">
        <v>0</v>
      </c>
      <c r="B131" s="40" t="s">
        <v>334</v>
      </c>
      <c r="C131" s="36" t="s">
        <v>132</v>
      </c>
      <c r="D131" s="36" t="s">
        <v>131</v>
      </c>
      <c r="E131" s="37">
        <v>4273679.67</v>
      </c>
      <c r="F131" s="37">
        <v>1000</v>
      </c>
      <c r="G131" s="37">
        <v>4272679.67</v>
      </c>
      <c r="H131" s="38"/>
      <c r="I131" s="35" t="s">
        <v>197</v>
      </c>
      <c r="J131" s="42"/>
      <c r="K131" s="42"/>
      <c r="L131" s="42"/>
      <c r="M131" s="42"/>
      <c r="N131" s="42"/>
      <c r="O131" s="42"/>
    </row>
    <row r="132" spans="1:15" x14ac:dyDescent="0.25">
      <c r="A132" s="40">
        <v>0</v>
      </c>
      <c r="B132" s="40" t="s">
        <v>335</v>
      </c>
      <c r="C132" s="36" t="s">
        <v>4</v>
      </c>
      <c r="D132" s="36" t="s">
        <v>3</v>
      </c>
      <c r="E132" s="37">
        <v>50000</v>
      </c>
      <c r="F132" s="37">
        <v>0</v>
      </c>
      <c r="G132" s="37">
        <v>45000</v>
      </c>
      <c r="H132" s="38"/>
      <c r="I132" s="35" t="s">
        <v>197</v>
      </c>
      <c r="J132" s="42"/>
      <c r="K132" s="42"/>
      <c r="L132" s="42"/>
      <c r="M132" s="42"/>
      <c r="N132" s="42"/>
      <c r="O132" s="42"/>
    </row>
    <row r="133" spans="1:15" x14ac:dyDescent="0.25">
      <c r="A133" s="40">
        <v>0</v>
      </c>
      <c r="B133" s="40" t="s">
        <v>336</v>
      </c>
      <c r="C133" s="36" t="s">
        <v>4</v>
      </c>
      <c r="D133" s="36" t="s">
        <v>5</v>
      </c>
      <c r="E133" s="37">
        <v>5000000</v>
      </c>
      <c r="F133" s="37">
        <v>2.5</v>
      </c>
      <c r="G133" s="37">
        <v>4500000</v>
      </c>
      <c r="H133" s="38"/>
      <c r="I133" s="35" t="s">
        <v>197</v>
      </c>
      <c r="J133" s="42"/>
      <c r="K133" s="42"/>
      <c r="L133" s="42"/>
      <c r="M133" s="42"/>
      <c r="N133" s="42"/>
      <c r="O133" s="42"/>
    </row>
    <row r="134" spans="1:15" x14ac:dyDescent="0.25">
      <c r="A134" s="41"/>
      <c r="B134" s="41"/>
      <c r="C134" s="42"/>
      <c r="D134" s="55" t="s">
        <v>206</v>
      </c>
      <c r="E134" s="56">
        <f>SUM(E4:E133)</f>
        <v>349593934.63999999</v>
      </c>
      <c r="F134" s="56">
        <f>SUM(F4:F133)</f>
        <v>61271547.570000008</v>
      </c>
      <c r="G134" s="56">
        <f>SUM(G4:G133)</f>
        <v>270417488.08000004</v>
      </c>
      <c r="H134" s="56">
        <f>SUM(H4:H133)</f>
        <v>150000000</v>
      </c>
      <c r="I134" s="45"/>
      <c r="J134" s="42"/>
      <c r="K134" s="42"/>
      <c r="L134" s="42"/>
      <c r="M134" s="42"/>
      <c r="N134" s="42"/>
      <c r="O134" s="42"/>
    </row>
    <row r="135" spans="1:15" x14ac:dyDescent="0.25">
      <c r="A135" s="41"/>
      <c r="B135" s="41"/>
      <c r="C135" s="42"/>
      <c r="D135" s="42"/>
      <c r="E135" s="43"/>
      <c r="F135" s="43"/>
      <c r="G135" s="43"/>
      <c r="H135" s="44"/>
      <c r="I135" s="45"/>
      <c r="J135" s="42"/>
      <c r="K135" s="42"/>
      <c r="L135" s="42"/>
      <c r="M135" s="42"/>
      <c r="N135" s="42"/>
      <c r="O135" s="42"/>
    </row>
    <row r="136" spans="1:15" x14ac:dyDescent="0.25">
      <c r="A136" s="42" t="s">
        <v>342</v>
      </c>
      <c r="B136" s="41"/>
      <c r="C136" s="42"/>
      <c r="D136" s="42"/>
      <c r="E136" s="43"/>
      <c r="F136" s="43"/>
      <c r="G136" s="43"/>
      <c r="H136" s="44"/>
      <c r="I136" s="45"/>
      <c r="J136" s="42"/>
      <c r="K136" s="42"/>
      <c r="L136" s="42"/>
      <c r="M136" s="42"/>
      <c r="N136" s="42"/>
      <c r="O136" s="42"/>
    </row>
    <row r="137" spans="1:15" x14ac:dyDescent="0.25">
      <c r="A137" s="41"/>
      <c r="B137" s="41"/>
      <c r="C137" s="42"/>
      <c r="D137" s="42"/>
      <c r="E137" s="43"/>
      <c r="F137" s="43"/>
      <c r="G137" s="43"/>
      <c r="H137" s="44"/>
      <c r="I137" s="45"/>
      <c r="J137" s="42"/>
      <c r="K137" s="42"/>
      <c r="L137" s="42"/>
      <c r="M137" s="42"/>
      <c r="N137" s="42"/>
      <c r="O137" s="42"/>
    </row>
  </sheetData>
  <sheetProtection algorithmName="SHA-512" hashValue="zUkJYwe3B5YR6Kk1jI49VH7/Y7oDRJ8RxhLlpmElTXqrdO0LVvjEV49zekgsOMi5BsE3WVJDG8QOwm4L1klHdQ==" saltValue="HmuTFFnLp/6sa71gC2AR0Q==" spinCount="100000" sheet="1" formatCells="0" formatColumns="0" formatRows="0" insertColumns="0" insertRows="0" insertHyperlinks="0" deleteColumns="0" deleteRows="0" sort="0" autoFilter="0" pivotTables="0"/>
  <sortState ref="A115:I133">
    <sortCondition ref="B115:B133"/>
    <sortCondition descending="1" ref="A115:A133"/>
    <sortCondition ref="C115:C133"/>
  </sortState>
  <pageMargins left="0.7" right="0.7" top="0.75" bottom="0.75" header="0.3" footer="0.3"/>
  <pageSetup paperSize="5" scale="61" fitToHeight="0" orientation="landscape" cellComments="asDisplayed" r:id="rId1"/>
  <headerFooter>
    <oddFooter>&amp;C&amp;P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78558D8A33E142A76862C4285ADF3D" ma:contentTypeVersion="15" ma:contentTypeDescription="Create a new document." ma:contentTypeScope="" ma:versionID="08a442437cfe81a737f1e3e553ad0700">
  <xsd:schema xmlns:xsd="http://www.w3.org/2001/XMLSchema" xmlns:xs="http://www.w3.org/2001/XMLSchema" xmlns:p="http://schemas.microsoft.com/office/2006/metadata/properties" xmlns:ns2="84b56a77-e136-4631-8160-3f34ffcf3352" xmlns:ns3="9cd95db2-e753-421c-a6e8-f01fa16438c1" targetNamespace="http://schemas.microsoft.com/office/2006/metadata/properties" ma:root="true" ma:fieldsID="8763ae9c25597b8d865079b2fc5f761f" ns2:_="" ns3:_="">
    <xsd:import namespace="84b56a77-e136-4631-8160-3f34ffcf3352"/>
    <xsd:import namespace="9cd95db2-e753-421c-a6e8-f01fa16438c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56a77-e136-4631-8160-3f34ffcf335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3b1c273-6005-48d2-9377-658be5703a25}" ma:internalName="TaxCatchAll" ma:showField="CatchAllData" ma:web="84b56a77-e136-4631-8160-3f34ffcf33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d95db2-e753-421c-a6e8-f01fa16438c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1819cce-9b07-4761-b149-43b4674005e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328766-1156-4A32-B038-1848C440E3C4}"/>
</file>

<file path=customXml/itemProps2.xml><?xml version="1.0" encoding="utf-8"?>
<ds:datastoreItem xmlns:ds="http://schemas.openxmlformats.org/officeDocument/2006/customXml" ds:itemID="{6C0E93F1-9964-47B3-8D55-7C388C8D18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Stormwater</vt:lpstr>
      <vt:lpstr>Stormwater!Print_Area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Blume, Conrad</dc:creator>
  <cp:lastModifiedBy>Pringer, Sara</cp:lastModifiedBy>
  <cp:lastPrinted>2022-11-15T16:44:06Z</cp:lastPrinted>
  <dcterms:created xsi:type="dcterms:W3CDTF">2022-10-03T16:45:44Z</dcterms:created>
  <dcterms:modified xsi:type="dcterms:W3CDTF">2022-11-15T19:25:23Z</dcterms:modified>
</cp:coreProperties>
</file>